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-MUNICIPALIDAD-ITANARA\EJECUCION 2020\"/>
    </mc:Choice>
  </mc:AlternateContent>
  <xr:revisionPtr revIDLastSave="0" documentId="13_ncr:1_{061D241C-1F1D-475C-994F-F5B231A5122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signaciones Art. 7º Ley 5189" sheetId="103" r:id="rId1"/>
  </sheets>
  <definedNames>
    <definedName name="_xlnm._FilterDatabase" localSheetId="0" hidden="1">'Asignaciones Art. 7º Ley 5189'!$A$3:$Y$73</definedName>
    <definedName name="_xlnm.Print_Titles" localSheetId="0">'Asignaciones Art. 7º Ley 5189'!$3:$3</definedName>
  </definedNames>
  <calcPr calcId="191029"/>
</workbook>
</file>

<file path=xl/calcChain.xml><?xml version="1.0" encoding="utf-8"?>
<calcChain xmlns="http://schemas.openxmlformats.org/spreadsheetml/2006/main">
  <c r="S5" i="103" l="1"/>
  <c r="S6" i="103"/>
  <c r="S7" i="103"/>
  <c r="S8" i="103"/>
  <c r="S9" i="103"/>
  <c r="S10" i="103"/>
  <c r="S11" i="103"/>
  <c r="S12" i="103"/>
  <c r="S13" i="103"/>
  <c r="S14" i="103"/>
  <c r="S15" i="103"/>
  <c r="S16" i="103"/>
  <c r="S17" i="103"/>
  <c r="S18" i="103"/>
  <c r="S19" i="103"/>
  <c r="S20" i="103"/>
  <c r="S21" i="103"/>
  <c r="S22" i="103"/>
  <c r="S23" i="103"/>
  <c r="S24" i="103"/>
  <c r="S25" i="103"/>
  <c r="S26" i="103"/>
  <c r="S27" i="103"/>
  <c r="S28" i="103"/>
  <c r="S29" i="103"/>
  <c r="S30" i="103"/>
  <c r="S31" i="103"/>
  <c r="S32" i="103"/>
  <c r="S33" i="103"/>
  <c r="S34" i="103"/>
  <c r="S35" i="103"/>
  <c r="S36" i="103"/>
  <c r="U35" i="103" s="1"/>
  <c r="S37" i="103"/>
  <c r="U37" i="103" s="1"/>
  <c r="S38" i="103"/>
  <c r="U38" i="103" s="1"/>
  <c r="S39" i="103"/>
  <c r="S40" i="103"/>
  <c r="S41" i="103"/>
  <c r="S42" i="103"/>
  <c r="S43" i="103"/>
  <c r="S44" i="103"/>
  <c r="S45" i="103"/>
  <c r="S46" i="103"/>
  <c r="S47" i="103"/>
  <c r="S48" i="103"/>
  <c r="S49" i="103"/>
  <c r="S50" i="103"/>
  <c r="S51" i="103"/>
  <c r="S52" i="103"/>
  <c r="S53" i="103"/>
  <c r="S54" i="103"/>
  <c r="S55" i="103"/>
  <c r="S56" i="103"/>
  <c r="S57" i="103"/>
  <c r="S58" i="103"/>
  <c r="S59" i="103"/>
  <c r="S60" i="103"/>
  <c r="S61" i="103"/>
  <c r="S62" i="103"/>
  <c r="S63" i="103"/>
  <c r="S64" i="103"/>
  <c r="S65" i="103"/>
  <c r="S66" i="103"/>
  <c r="S67" i="103"/>
  <c r="S68" i="103"/>
  <c r="S69" i="103"/>
  <c r="S70" i="103"/>
  <c r="S71" i="103"/>
  <c r="S72" i="103"/>
  <c r="S4" i="103"/>
  <c r="U4" i="103" s="1"/>
  <c r="H73" i="103"/>
  <c r="I73" i="103"/>
  <c r="J73" i="103"/>
  <c r="K73" i="103"/>
  <c r="L73" i="103"/>
  <c r="M73" i="103"/>
  <c r="N73" i="103"/>
  <c r="O73" i="103"/>
  <c r="P73" i="103"/>
  <c r="Q73" i="103"/>
  <c r="R73" i="103"/>
  <c r="G73" i="103"/>
  <c r="U39" i="103" l="1"/>
  <c r="U30" i="103"/>
  <c r="S73" i="103"/>
  <c r="T34" i="103"/>
  <c r="U34" i="103" s="1"/>
  <c r="T18" i="103" l="1"/>
  <c r="U18" i="103" s="1"/>
  <c r="T70" i="103" l="1"/>
  <c r="T69" i="103"/>
  <c r="T67" i="103"/>
  <c r="T66" i="103"/>
  <c r="T63" i="103"/>
  <c r="T48" i="103"/>
  <c r="T68" i="103" l="1"/>
  <c r="U68" i="103" s="1"/>
  <c r="T65" i="103"/>
  <c r="U65" i="103" s="1"/>
  <c r="T72" i="103" l="1"/>
  <c r="T71" i="103"/>
  <c r="U71" i="103" s="1"/>
  <c r="T64" i="103"/>
  <c r="T62" i="103"/>
  <c r="U62" i="103" s="1"/>
  <c r="T61" i="103"/>
  <c r="T60" i="103"/>
  <c r="T59" i="103"/>
  <c r="T58" i="103"/>
  <c r="T57" i="103"/>
  <c r="T56" i="103"/>
  <c r="U56" i="103" s="1"/>
  <c r="T54" i="103"/>
  <c r="T53" i="103"/>
  <c r="U53" i="103" s="1"/>
  <c r="T51" i="103"/>
  <c r="T50" i="103"/>
  <c r="U50" i="103" s="1"/>
  <c r="T47" i="103"/>
  <c r="U47" i="103" s="1"/>
  <c r="T45" i="103"/>
  <c r="T44" i="103"/>
  <c r="T43" i="103"/>
  <c r="U43" i="103" s="1"/>
  <c r="T29" i="103"/>
  <c r="U29" i="103" s="1"/>
  <c r="T28" i="103"/>
  <c r="U28" i="103" s="1"/>
  <c r="T25" i="103"/>
  <c r="U25" i="103" s="1"/>
  <c r="T24" i="103"/>
  <c r="U24" i="103" s="1"/>
  <c r="T23" i="103"/>
  <c r="U23" i="103" s="1"/>
  <c r="T22" i="103"/>
  <c r="U22" i="103" s="1"/>
  <c r="T21" i="103"/>
  <c r="U21" i="103" s="1"/>
  <c r="T20" i="103"/>
  <c r="U20" i="103" s="1"/>
  <c r="T12" i="103"/>
  <c r="U12" i="103" s="1"/>
  <c r="T8" i="103"/>
  <c r="U8" i="103" s="1"/>
  <c r="T6" i="103"/>
  <c r="U6" i="103" s="1"/>
  <c r="U59" i="103" l="1"/>
  <c r="U44" i="103"/>
  <c r="T26" i="103"/>
  <c r="U26" i="103" s="1"/>
  <c r="T10" i="103"/>
  <c r="U10" i="103" s="1"/>
  <c r="T16" i="103"/>
  <c r="U16" i="103" s="1"/>
  <c r="T32" i="103"/>
  <c r="U32" i="103" s="1"/>
  <c r="T41" i="103"/>
  <c r="U41" i="103" s="1"/>
  <c r="T14" i="103"/>
  <c r="U14" i="103" s="1"/>
  <c r="T73" i="103" l="1"/>
  <c r="U73" i="103"/>
</calcChain>
</file>

<file path=xl/sharedStrings.xml><?xml version="1.0" encoding="utf-8"?>
<sst xmlns="http://schemas.openxmlformats.org/spreadsheetml/2006/main" count="129" uniqueCount="68">
  <si>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</si>
  <si>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</si>
  <si>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</si>
  <si>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</si>
  <si>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</si>
  <si>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</si>
  <si>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</si>
  <si>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</si>
  <si>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</si>
  <si>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</si>
  <si>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</si>
  <si>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</si>
  <si>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</si>
  <si>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</si>
  <si>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</si>
  <si>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</si>
  <si>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</si>
  <si>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</si>
  <si>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</si>
  <si>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</si>
  <si>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</si>
  <si>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</si>
  <si>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</si>
  <si>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MONTO A DICIEMBRE </t>
  </si>
  <si>
    <t xml:space="preserve">Jornales </t>
  </si>
  <si>
    <t>Honorarios Profesionales</t>
  </si>
  <si>
    <t>ASUNCION GALLARDO RODRIGUEZ</t>
  </si>
  <si>
    <t>DANIEL NICOLAS AYALA ZORRILLA</t>
  </si>
  <si>
    <t>Contratacion de Personal Tecnico Ocasional</t>
  </si>
  <si>
    <t>CRISTIAN DANIEL GONZALEZ DUARTE</t>
  </si>
  <si>
    <t>EDER AMADO RIOS</t>
  </si>
  <si>
    <t>AURIO NUÑEZ</t>
  </si>
  <si>
    <t>CATALINO RAMON OCAMPOS</t>
  </si>
  <si>
    <t>JUNIOR FREDY AYALA ESPINOLA</t>
  </si>
  <si>
    <t>SEVERA NUÑEZ SALINAS</t>
  </si>
  <si>
    <t>LUIS ALLBERTO AYALA ESPINOLA</t>
  </si>
  <si>
    <t>GENOARIO VILLAGRA IRALA</t>
  </si>
  <si>
    <t>CECILIO NUÑEZ GIMENEZ</t>
  </si>
  <si>
    <t>ANTONIO RIOS</t>
  </si>
  <si>
    <t>APOLINAR LAKIS FRANCO</t>
  </si>
  <si>
    <t>PASCUAL VILLAGRA OCAMPOS</t>
  </si>
  <si>
    <t>OSMAR ATAIDE ZARZA BOGADO</t>
  </si>
  <si>
    <t>Dietas</t>
  </si>
  <si>
    <t>ANILDA AYALA DUARTE</t>
  </si>
  <si>
    <t>JORGE CHAMORRO GAONA</t>
  </si>
  <si>
    <t>MALVIS DUARTE ARMOA</t>
  </si>
  <si>
    <t>CELSO ACOSTA GOMEZ</t>
  </si>
  <si>
    <t>LEOPOLDINO ARAUJO ACOSTA</t>
  </si>
  <si>
    <t>RAMON GUSTAVO GUITIERREZ DELGADO</t>
  </si>
  <si>
    <t>RAMON CESAR GUITIERREZ DELGADO</t>
  </si>
  <si>
    <t>CELEDONIA ARMOA DE LOPEZ</t>
  </si>
  <si>
    <t>PLANILLA GENERAL DE PAGOS - MUNICIPALIDAD DE ITANARA</t>
  </si>
  <si>
    <t>ANDRES RAMIREZ GALEANO</t>
  </si>
  <si>
    <t>HERMELINDA AYALA ZORRILLA</t>
  </si>
  <si>
    <t>ELIODORA SEGOVIA DE JARA</t>
  </si>
  <si>
    <t>IGOR RUBEN AYALA ZORRILLA</t>
  </si>
  <si>
    <t>SERGIO AUGUSTO AYALA</t>
  </si>
  <si>
    <t>Jornales</t>
  </si>
  <si>
    <t>CORRESPONDIENTE AL EJERCICIO FISCAL 2020</t>
  </si>
  <si>
    <t>RAMON MONGE RODRIGUEZ</t>
  </si>
  <si>
    <t>MARLY IDANIA VILLAGRA MARTINEZ</t>
  </si>
  <si>
    <t>LIDIA GALLARDO MARQUEZ</t>
  </si>
  <si>
    <t>EVA NUÑEZ DE RIERA</t>
  </si>
  <si>
    <t>VICTOR HUGO GONZALEZ NAVARRO</t>
  </si>
  <si>
    <t>VICTOR CONCEPCION DUARTE ARMOA</t>
  </si>
  <si>
    <t xml:space="preserve">MARIA DEL CARMEN RIOS </t>
  </si>
  <si>
    <t>RAMON GIMENEZ VALENZUELA</t>
  </si>
  <si>
    <t>AGUINALDO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</si>
</sst>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Century Gothic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0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Fill="1"/>
    <xf numFmtId="3" fontId="5" fillId="3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166" fontId="2" fillId="0" borderId="1" xfId="2" applyNumberFormat="1" applyFont="1" applyBorder="1" applyAlignment="1">
      <alignment horizontal="right"/>
    </xf>
    <xf numFmtId="166" fontId="2" fillId="0" borderId="1" xfId="2" applyNumberFormat="1" applyFont="1" applyBorder="1" applyAlignment="1"/>
    <xf numFmtId="166" fontId="2" fillId="0" borderId="1" xfId="2" applyNumberFormat="1" applyFont="1" applyFill="1" applyBorder="1" applyAlignment="1">
      <alignment horizontal="right"/>
    </xf>
    <xf numFmtId="166" fontId="2" fillId="3" borderId="1" xfId="2" applyNumberFormat="1" applyFont="1" applyFill="1" applyBorder="1" applyAlignment="1">
      <alignment horizontal="right"/>
    </xf>
    <xf numFmtId="166" fontId="2" fillId="3" borderId="1" xfId="2" applyNumberFormat="1" applyFont="1" applyFill="1" applyBorder="1" applyAlignment="1"/>
    <xf numFmtId="166" fontId="2" fillId="0" borderId="1" xfId="2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64" fontId="4" fillId="5" borderId="1" xfId="3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wrapText="1"/>
    </xf>
    <xf numFmtId="164" fontId="7" fillId="4" borderId="1" xfId="0" applyNumberFormat="1" applyFont="1" applyFill="1" applyBorder="1" applyAlignment="1">
      <alignment horizontal="center"/>
    </xf>
    <xf numFmtId="3" fontId="4" fillId="4" borderId="1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indent="1"/>
    </xf>
    <xf numFmtId="3" fontId="4" fillId="4" borderId="1" xfId="3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5" borderId="1" xfId="3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164" fontId="4" fillId="5" borderId="1" xfId="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164" fontId="4" fillId="0" borderId="2" xfId="3" applyNumberFormat="1" applyFont="1" applyBorder="1" applyAlignment="1">
      <alignment horizontal="center" vertical="center" wrapText="1"/>
    </xf>
    <xf numFmtId="164" fontId="4" fillId="0" borderId="3" xfId="3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5" borderId="2" xfId="3" applyNumberFormat="1" applyFont="1" applyFill="1" applyBorder="1" applyAlignment="1">
      <alignment horizontal="center" vertical="center" wrapText="1"/>
    </xf>
    <xf numFmtId="164" fontId="4" fillId="5" borderId="3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0" fontId="5" fillId="0" borderId="0" xfId="0" applyFont="1"/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Y75"/>
  <sheetViews>
    <sheetView tabSelected="1" zoomScale="70" zoomScaleNormal="70" zoomScaleSheetLayoutView="70" workbookViewId="0">
      <selection activeCell="W8" sqref="W8"/>
    </sheetView>
  </sheetViews>
  <sheetFormatPr baseColWidth="10" defaultRowHeight="12.75" x14ac:dyDescent="0.2"/>
  <cols>
    <col min="1" max="1" width="9.5703125" customWidth="1"/>
    <col min="2" max="2" width="9.7109375" customWidth="1"/>
    <col min="3" max="3" width="13" customWidth="1"/>
    <col min="4" max="4" width="48.42578125" style="1" customWidth="1"/>
    <col min="5" max="5" width="16.28515625" style="1" customWidth="1"/>
    <col min="6" max="6" width="39.85546875" style="1" customWidth="1"/>
    <col min="7" max="7" width="17.7109375" style="3" customWidth="1"/>
    <col min="8" max="8" width="16.140625" style="2" customWidth="1"/>
    <col min="9" max="9" width="21" style="2" customWidth="1"/>
    <col min="10" max="10" width="16.140625" style="2" customWidth="1"/>
    <col min="11" max="11" width="16.28515625" style="2" customWidth="1"/>
    <col min="12" max="12" width="16" style="2" customWidth="1"/>
    <col min="13" max="13" width="16.28515625" style="2" customWidth="1"/>
    <col min="14" max="14" width="15.85546875" style="2" customWidth="1"/>
    <col min="15" max="15" width="16.28515625" customWidth="1"/>
    <col min="16" max="16" width="16.85546875" customWidth="1"/>
    <col min="17" max="18" width="16.5703125" customWidth="1"/>
    <col min="19" max="20" width="18" customWidth="1"/>
    <col min="21" max="21" width="24.5703125" customWidth="1"/>
    <col min="25" max="25" width="14.85546875" bestFit="1" customWidth="1"/>
    <col min="26" max="26" width="14.140625" bestFit="1" customWidth="1"/>
  </cols>
  <sheetData>
    <row r="1" spans="1:25" ht="23.25" x14ac:dyDescent="0.3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5" ht="23.25" x14ac:dyDescent="0.3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"/>
      <c r="S2" s="7"/>
      <c r="T2" s="7"/>
      <c r="U2" s="15"/>
    </row>
    <row r="3" spans="1:25" s="11" customFormat="1" ht="44.25" customHeight="1" x14ac:dyDescent="0.2">
      <c r="A3" s="9" t="s">
        <v>15</v>
      </c>
      <c r="B3" s="9" t="s">
        <v>12</v>
      </c>
      <c r="C3" s="9" t="s">
        <v>13</v>
      </c>
      <c r="D3" s="9" t="s">
        <v>14</v>
      </c>
      <c r="E3" s="9" t="s">
        <v>17</v>
      </c>
      <c r="F3" s="9" t="s">
        <v>18</v>
      </c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9" t="s">
        <v>23</v>
      </c>
      <c r="T3" s="9" t="s">
        <v>67</v>
      </c>
      <c r="U3" s="9" t="s">
        <v>22</v>
      </c>
    </row>
    <row r="4" spans="1:25" s="5" customFormat="1" ht="21.95" customHeight="1" x14ac:dyDescent="0.2">
      <c r="A4" s="61">
        <v>1</v>
      </c>
      <c r="B4" s="58">
        <v>0</v>
      </c>
      <c r="C4" s="58">
        <v>4415790</v>
      </c>
      <c r="D4" s="57" t="s">
        <v>40</v>
      </c>
      <c r="E4" s="6">
        <v>111</v>
      </c>
      <c r="F4" s="16" t="s">
        <v>19</v>
      </c>
      <c r="G4" s="17">
        <v>500000</v>
      </c>
      <c r="H4" s="17">
        <v>500000</v>
      </c>
      <c r="I4" s="17">
        <v>500000</v>
      </c>
      <c r="J4" s="17">
        <v>500000</v>
      </c>
      <c r="K4" s="17">
        <v>500000</v>
      </c>
      <c r="L4" s="17">
        <v>500000</v>
      </c>
      <c r="M4" s="17">
        <v>500000</v>
      </c>
      <c r="N4" s="17">
        <v>500000</v>
      </c>
      <c r="O4" s="17">
        <v>500000</v>
      </c>
      <c r="P4" s="17">
        <v>500000</v>
      </c>
      <c r="Q4" s="17">
        <v>500000</v>
      </c>
      <c r="R4" s="17">
        <v>500000</v>
      </c>
      <c r="S4" s="18">
        <f>SUM(G4:R4)</f>
        <v>6000000</v>
      </c>
      <c r="T4" s="18">
        <v>500000</v>
      </c>
      <c r="U4" s="44">
        <f>S4+T4+S5</f>
        <v>6500000</v>
      </c>
      <c r="W4" s="12"/>
      <c r="Y4" s="13"/>
    </row>
    <row r="5" spans="1:25" s="5" customFormat="1" ht="21.95" customHeight="1" x14ac:dyDescent="0.2">
      <c r="A5" s="61"/>
      <c r="B5" s="58"/>
      <c r="C5" s="58"/>
      <c r="D5" s="57"/>
      <c r="E5" s="6">
        <v>232</v>
      </c>
      <c r="F5" s="16" t="s">
        <v>21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20">
        <v>0</v>
      </c>
      <c r="R5" s="21">
        <v>0</v>
      </c>
      <c r="S5" s="18">
        <f t="shared" ref="S5:S68" si="0">SUM(G5:R5)</f>
        <v>0</v>
      </c>
      <c r="T5" s="18">
        <v>0</v>
      </c>
      <c r="U5" s="44"/>
      <c r="W5" s="12"/>
      <c r="Y5" s="13"/>
    </row>
    <row r="6" spans="1:25" s="5" customFormat="1" ht="21.75" customHeight="1" x14ac:dyDescent="0.2">
      <c r="A6" s="58">
        <v>2</v>
      </c>
      <c r="B6" s="55">
        <v>0</v>
      </c>
      <c r="C6" s="55">
        <v>2183723</v>
      </c>
      <c r="D6" s="57" t="s">
        <v>26</v>
      </c>
      <c r="E6" s="6">
        <v>111</v>
      </c>
      <c r="F6" s="16" t="s">
        <v>19</v>
      </c>
      <c r="G6" s="17">
        <v>5535000</v>
      </c>
      <c r="H6" s="17">
        <v>5535000</v>
      </c>
      <c r="I6" s="17">
        <v>5535000</v>
      </c>
      <c r="J6" s="17">
        <v>5535000</v>
      </c>
      <c r="K6" s="17">
        <v>5535000</v>
      </c>
      <c r="L6" s="17">
        <v>5535000</v>
      </c>
      <c r="M6" s="17">
        <v>5535000</v>
      </c>
      <c r="N6" s="17">
        <v>5535000</v>
      </c>
      <c r="O6" s="17">
        <v>5535000</v>
      </c>
      <c r="P6" s="17">
        <v>5535000</v>
      </c>
      <c r="Q6" s="17">
        <v>5535000</v>
      </c>
      <c r="R6" s="17">
        <v>5535000</v>
      </c>
      <c r="S6" s="18">
        <f t="shared" si="0"/>
        <v>66420000</v>
      </c>
      <c r="T6" s="18">
        <f t="shared" ref="T6:T29" si="1">S6/12</f>
        <v>5535000</v>
      </c>
      <c r="U6" s="44">
        <f>S6+T6+S7</f>
        <v>86625000</v>
      </c>
      <c r="W6" s="12"/>
    </row>
    <row r="7" spans="1:25" s="5" customFormat="1" ht="21.95" customHeight="1" x14ac:dyDescent="0.2">
      <c r="A7" s="58"/>
      <c r="B7" s="55"/>
      <c r="C7" s="55"/>
      <c r="D7" s="57"/>
      <c r="E7" s="6">
        <v>232</v>
      </c>
      <c r="F7" s="16" t="s">
        <v>21</v>
      </c>
      <c r="G7" s="17">
        <v>0</v>
      </c>
      <c r="H7" s="17">
        <v>500000</v>
      </c>
      <c r="I7" s="17">
        <v>2000000</v>
      </c>
      <c r="J7" s="17">
        <v>500000</v>
      </c>
      <c r="K7" s="17">
        <v>1000000</v>
      </c>
      <c r="L7" s="17">
        <v>1970000</v>
      </c>
      <c r="M7" s="17">
        <v>2000000</v>
      </c>
      <c r="N7" s="18">
        <v>1200000</v>
      </c>
      <c r="O7" s="18">
        <v>500000</v>
      </c>
      <c r="P7" s="18">
        <v>2000000</v>
      </c>
      <c r="Q7" s="18">
        <v>2000000</v>
      </c>
      <c r="R7" s="22">
        <v>1000000</v>
      </c>
      <c r="S7" s="18">
        <f t="shared" si="0"/>
        <v>14670000</v>
      </c>
      <c r="T7" s="18">
        <v>0</v>
      </c>
      <c r="U7" s="44"/>
      <c r="W7" s="12"/>
    </row>
    <row r="8" spans="1:25" s="8" customFormat="1" ht="21.95" customHeight="1" x14ac:dyDescent="0.2">
      <c r="A8" s="62">
        <v>3</v>
      </c>
      <c r="B8" s="63">
        <v>0</v>
      </c>
      <c r="C8" s="63">
        <v>4484437</v>
      </c>
      <c r="D8" s="57" t="s">
        <v>27</v>
      </c>
      <c r="E8" s="23">
        <v>111</v>
      </c>
      <c r="F8" s="16" t="s">
        <v>19</v>
      </c>
      <c r="G8" s="17">
        <v>1000000</v>
      </c>
      <c r="H8" s="17">
        <v>1000000</v>
      </c>
      <c r="I8" s="17">
        <v>1000000</v>
      </c>
      <c r="J8" s="17">
        <v>1000000</v>
      </c>
      <c r="K8" s="17">
        <v>1000000</v>
      </c>
      <c r="L8" s="17">
        <v>1000000</v>
      </c>
      <c r="M8" s="17">
        <v>1000000</v>
      </c>
      <c r="N8" s="17">
        <v>1000000</v>
      </c>
      <c r="O8" s="17">
        <v>1000000</v>
      </c>
      <c r="P8" s="17">
        <v>1000000</v>
      </c>
      <c r="Q8" s="17">
        <v>1000000</v>
      </c>
      <c r="R8" s="17">
        <v>1000000</v>
      </c>
      <c r="S8" s="18">
        <f t="shared" si="0"/>
        <v>12000000</v>
      </c>
      <c r="T8" s="18">
        <f t="shared" si="1"/>
        <v>1000000</v>
      </c>
      <c r="U8" s="44">
        <f>S8+T8+S9</f>
        <v>13000000</v>
      </c>
      <c r="V8" s="5"/>
      <c r="W8" s="12"/>
      <c r="Y8" s="14"/>
    </row>
    <row r="9" spans="1:25" s="8" customFormat="1" ht="21.95" customHeight="1" x14ac:dyDescent="0.2">
      <c r="A9" s="62"/>
      <c r="B9" s="63"/>
      <c r="C9" s="63"/>
      <c r="D9" s="57"/>
      <c r="E9" s="23">
        <v>232</v>
      </c>
      <c r="F9" s="16" t="s">
        <v>21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2">
        <v>0</v>
      </c>
      <c r="S9" s="18">
        <f t="shared" si="0"/>
        <v>0</v>
      </c>
      <c r="T9" s="18">
        <v>0</v>
      </c>
      <c r="U9" s="44"/>
      <c r="V9" s="5"/>
      <c r="W9" s="12"/>
    </row>
    <row r="10" spans="1:25" s="5" customFormat="1" ht="21.95" customHeight="1" x14ac:dyDescent="0.2">
      <c r="A10" s="58">
        <v>4</v>
      </c>
      <c r="B10" s="54">
        <v>0</v>
      </c>
      <c r="C10" s="55">
        <v>2972542</v>
      </c>
      <c r="D10" s="56" t="s">
        <v>59</v>
      </c>
      <c r="E10" s="6">
        <v>111</v>
      </c>
      <c r="F10" s="16" t="s">
        <v>19</v>
      </c>
      <c r="G10" s="17">
        <v>1000000</v>
      </c>
      <c r="H10" s="17">
        <v>1000000</v>
      </c>
      <c r="I10" s="17">
        <v>1000000</v>
      </c>
      <c r="J10" s="17">
        <v>1000000</v>
      </c>
      <c r="K10" s="17">
        <v>1000000</v>
      </c>
      <c r="L10" s="17">
        <v>1000000</v>
      </c>
      <c r="M10" s="17">
        <v>1000000</v>
      </c>
      <c r="N10" s="17">
        <v>1000000</v>
      </c>
      <c r="O10" s="17">
        <v>1000000</v>
      </c>
      <c r="P10" s="17">
        <v>1000000</v>
      </c>
      <c r="Q10" s="17">
        <v>1000000</v>
      </c>
      <c r="R10" s="17">
        <v>1000000</v>
      </c>
      <c r="S10" s="18">
        <f t="shared" si="0"/>
        <v>12000000</v>
      </c>
      <c r="T10" s="18">
        <f t="shared" si="1"/>
        <v>1000000</v>
      </c>
      <c r="U10" s="44">
        <f>S10+T10+S11</f>
        <v>18500000</v>
      </c>
      <c r="W10" s="12"/>
    </row>
    <row r="11" spans="1:25" s="5" customFormat="1" ht="21.95" customHeight="1" x14ac:dyDescent="0.2">
      <c r="A11" s="58"/>
      <c r="B11" s="54"/>
      <c r="C11" s="55"/>
      <c r="D11" s="56"/>
      <c r="E11" s="6">
        <v>232</v>
      </c>
      <c r="F11" s="16" t="s">
        <v>21</v>
      </c>
      <c r="G11" s="17">
        <v>0</v>
      </c>
      <c r="H11" s="18">
        <v>500000</v>
      </c>
      <c r="I11" s="17">
        <v>500000</v>
      </c>
      <c r="J11" s="18">
        <v>500000</v>
      </c>
      <c r="K11" s="18">
        <v>500000</v>
      </c>
      <c r="L11" s="18">
        <v>500000</v>
      </c>
      <c r="M11" s="18">
        <v>500000</v>
      </c>
      <c r="N11" s="18">
        <v>500000</v>
      </c>
      <c r="O11" s="18">
        <v>500000</v>
      </c>
      <c r="P11" s="18">
        <v>500000</v>
      </c>
      <c r="Q11" s="18">
        <v>1000000</v>
      </c>
      <c r="R11" s="18">
        <v>0</v>
      </c>
      <c r="S11" s="18">
        <f t="shared" si="0"/>
        <v>5500000</v>
      </c>
      <c r="T11" s="18">
        <v>0</v>
      </c>
      <c r="U11" s="44"/>
      <c r="W11" s="12"/>
    </row>
    <row r="12" spans="1:25" s="5" customFormat="1" ht="21.95" customHeight="1" x14ac:dyDescent="0.2">
      <c r="A12" s="58">
        <v>5</v>
      </c>
      <c r="B12" s="58">
        <v>0</v>
      </c>
      <c r="C12" s="59">
        <v>2591317</v>
      </c>
      <c r="D12" s="57" t="s">
        <v>29</v>
      </c>
      <c r="E12" s="6">
        <v>141</v>
      </c>
      <c r="F12" s="16" t="s">
        <v>28</v>
      </c>
      <c r="G12" s="17">
        <v>1000000</v>
      </c>
      <c r="H12" s="17">
        <v>1000000</v>
      </c>
      <c r="I12" s="17">
        <v>1000000</v>
      </c>
      <c r="J12" s="17">
        <v>1000000</v>
      </c>
      <c r="K12" s="17">
        <v>1000000</v>
      </c>
      <c r="L12" s="17">
        <v>1000000</v>
      </c>
      <c r="M12" s="17">
        <v>1000000</v>
      </c>
      <c r="N12" s="17">
        <v>1000000</v>
      </c>
      <c r="O12" s="17">
        <v>1000000</v>
      </c>
      <c r="P12" s="17">
        <v>1000000</v>
      </c>
      <c r="Q12" s="17">
        <v>1000000</v>
      </c>
      <c r="R12" s="17">
        <v>1000000</v>
      </c>
      <c r="S12" s="18">
        <f t="shared" si="0"/>
        <v>12000000</v>
      </c>
      <c r="T12" s="18">
        <f t="shared" si="1"/>
        <v>1000000</v>
      </c>
      <c r="U12" s="44">
        <f>S12+T12+S13</f>
        <v>13500000</v>
      </c>
      <c r="W12" s="12"/>
    </row>
    <row r="13" spans="1:25" s="5" customFormat="1" ht="21.95" customHeight="1" x14ac:dyDescent="0.2">
      <c r="A13" s="58"/>
      <c r="B13" s="58"/>
      <c r="C13" s="59"/>
      <c r="D13" s="57"/>
      <c r="E13" s="6">
        <v>232</v>
      </c>
      <c r="F13" s="16" t="s">
        <v>21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500000</v>
      </c>
      <c r="R13" s="20">
        <v>0</v>
      </c>
      <c r="S13" s="18">
        <f t="shared" si="0"/>
        <v>500000</v>
      </c>
      <c r="T13" s="18">
        <v>0</v>
      </c>
      <c r="U13" s="44"/>
      <c r="W13" s="12"/>
    </row>
    <row r="14" spans="1:25" s="5" customFormat="1" ht="21.95" customHeight="1" x14ac:dyDescent="0.2">
      <c r="A14" s="58">
        <v>6</v>
      </c>
      <c r="B14" s="58">
        <v>0</v>
      </c>
      <c r="C14" s="55">
        <v>4415790</v>
      </c>
      <c r="D14" s="57" t="s">
        <v>30</v>
      </c>
      <c r="E14" s="6">
        <v>141</v>
      </c>
      <c r="F14" s="16" t="s">
        <v>28</v>
      </c>
      <c r="G14" s="17">
        <v>1000000</v>
      </c>
      <c r="H14" s="17">
        <v>1000000</v>
      </c>
      <c r="I14" s="17">
        <v>1000000</v>
      </c>
      <c r="J14" s="17">
        <v>1000000</v>
      </c>
      <c r="K14" s="17">
        <v>1000000</v>
      </c>
      <c r="L14" s="17">
        <v>1000000</v>
      </c>
      <c r="M14" s="17">
        <v>1000000</v>
      </c>
      <c r="N14" s="17">
        <v>1000000</v>
      </c>
      <c r="O14" s="17">
        <v>1000000</v>
      </c>
      <c r="P14" s="17">
        <v>1000000</v>
      </c>
      <c r="Q14" s="17">
        <v>1000000</v>
      </c>
      <c r="R14" s="17">
        <v>1000000</v>
      </c>
      <c r="S14" s="18">
        <f t="shared" si="0"/>
        <v>12000000</v>
      </c>
      <c r="T14" s="18">
        <f t="shared" si="1"/>
        <v>1000000</v>
      </c>
      <c r="U14" s="44">
        <f>S14+T14+S15</f>
        <v>13000000</v>
      </c>
      <c r="W14" s="12"/>
    </row>
    <row r="15" spans="1:25" s="5" customFormat="1" ht="21.95" customHeight="1" x14ac:dyDescent="0.2">
      <c r="A15" s="58"/>
      <c r="B15" s="58"/>
      <c r="C15" s="55"/>
      <c r="D15" s="57"/>
      <c r="E15" s="6">
        <v>232</v>
      </c>
      <c r="F15" s="16" t="s">
        <v>21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9">
        <v>0</v>
      </c>
      <c r="S15" s="18">
        <f t="shared" si="0"/>
        <v>0</v>
      </c>
      <c r="T15" s="18">
        <v>0</v>
      </c>
      <c r="U15" s="44"/>
      <c r="W15" s="12"/>
    </row>
    <row r="16" spans="1:25" s="5" customFormat="1" ht="21.95" customHeight="1" x14ac:dyDescent="0.2">
      <c r="A16" s="70">
        <v>7</v>
      </c>
      <c r="B16" s="70">
        <v>0</v>
      </c>
      <c r="C16" s="72">
        <v>2879909</v>
      </c>
      <c r="D16" s="66" t="s">
        <v>60</v>
      </c>
      <c r="E16" s="6">
        <v>144</v>
      </c>
      <c r="F16" s="16" t="s">
        <v>24</v>
      </c>
      <c r="G16" s="17">
        <v>500000</v>
      </c>
      <c r="H16" s="17">
        <v>500000</v>
      </c>
      <c r="I16" s="17">
        <v>500000</v>
      </c>
      <c r="J16" s="17">
        <v>500000</v>
      </c>
      <c r="K16" s="17">
        <v>500000</v>
      </c>
      <c r="L16" s="17">
        <v>500000</v>
      </c>
      <c r="M16" s="17">
        <v>500000</v>
      </c>
      <c r="N16" s="17">
        <v>500000</v>
      </c>
      <c r="O16" s="17">
        <v>500000</v>
      </c>
      <c r="P16" s="17">
        <v>500000</v>
      </c>
      <c r="Q16" s="17">
        <v>500000</v>
      </c>
      <c r="R16" s="17">
        <v>500000</v>
      </c>
      <c r="S16" s="18">
        <f t="shared" si="0"/>
        <v>6000000</v>
      </c>
      <c r="T16" s="18">
        <f t="shared" si="1"/>
        <v>500000</v>
      </c>
      <c r="U16" s="51">
        <f>S16+T16+S17</f>
        <v>7000000</v>
      </c>
      <c r="W16" s="12"/>
    </row>
    <row r="17" spans="1:23" s="5" customFormat="1" ht="21.95" customHeight="1" x14ac:dyDescent="0.2">
      <c r="A17" s="71"/>
      <c r="B17" s="71"/>
      <c r="C17" s="73"/>
      <c r="D17" s="67"/>
      <c r="E17" s="6">
        <v>232</v>
      </c>
      <c r="F17" s="16" t="s">
        <v>21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500000</v>
      </c>
      <c r="O17" s="17">
        <v>0</v>
      </c>
      <c r="P17" s="17">
        <v>0</v>
      </c>
      <c r="Q17" s="17">
        <v>0</v>
      </c>
      <c r="R17" s="17">
        <v>0</v>
      </c>
      <c r="S17" s="18">
        <f t="shared" si="0"/>
        <v>500000</v>
      </c>
      <c r="T17" s="18">
        <v>0</v>
      </c>
      <c r="U17" s="52"/>
      <c r="W17" s="12"/>
    </row>
    <row r="18" spans="1:23" s="5" customFormat="1" ht="21.95" customHeight="1" x14ac:dyDescent="0.2">
      <c r="A18" s="49">
        <v>8</v>
      </c>
      <c r="B18" s="49">
        <v>0</v>
      </c>
      <c r="C18" s="47">
        <v>4971947</v>
      </c>
      <c r="D18" s="45" t="s">
        <v>56</v>
      </c>
      <c r="E18" s="6">
        <v>144</v>
      </c>
      <c r="F18" s="16" t="s">
        <v>57</v>
      </c>
      <c r="G18" s="17">
        <v>1500000</v>
      </c>
      <c r="H18" s="17">
        <v>1500000</v>
      </c>
      <c r="I18" s="17">
        <v>1500000</v>
      </c>
      <c r="J18" s="17">
        <v>1500000</v>
      </c>
      <c r="K18" s="17">
        <v>1500000</v>
      </c>
      <c r="L18" s="17">
        <v>1500000</v>
      </c>
      <c r="M18" s="17">
        <v>1500000</v>
      </c>
      <c r="N18" s="17">
        <v>1500000</v>
      </c>
      <c r="O18" s="17">
        <v>1500000</v>
      </c>
      <c r="P18" s="17">
        <v>1500000</v>
      </c>
      <c r="Q18" s="17">
        <v>1500000</v>
      </c>
      <c r="R18" s="17">
        <v>1500000</v>
      </c>
      <c r="S18" s="18">
        <f t="shared" si="0"/>
        <v>18000000</v>
      </c>
      <c r="T18" s="18">
        <f t="shared" si="1"/>
        <v>1500000</v>
      </c>
      <c r="U18" s="51">
        <f>S18+T18+S19</f>
        <v>29300000</v>
      </c>
      <c r="W18" s="12"/>
    </row>
    <row r="19" spans="1:23" s="5" customFormat="1" ht="21.95" customHeight="1" x14ac:dyDescent="0.2">
      <c r="A19" s="50"/>
      <c r="B19" s="50"/>
      <c r="C19" s="48"/>
      <c r="D19" s="46"/>
      <c r="E19" s="6">
        <v>232</v>
      </c>
      <c r="F19" s="16" t="s">
        <v>21</v>
      </c>
      <c r="G19" s="17">
        <v>800000</v>
      </c>
      <c r="H19" s="17">
        <v>500000</v>
      </c>
      <c r="I19" s="17">
        <v>200000</v>
      </c>
      <c r="J19" s="17">
        <v>800000</v>
      </c>
      <c r="K19" s="17">
        <v>500000</v>
      </c>
      <c r="L19" s="17">
        <v>0</v>
      </c>
      <c r="M19" s="17">
        <v>600000</v>
      </c>
      <c r="N19" s="17">
        <v>500000</v>
      </c>
      <c r="O19" s="17">
        <v>2000000</v>
      </c>
      <c r="P19" s="17">
        <v>2000000</v>
      </c>
      <c r="Q19" s="17">
        <v>1400000</v>
      </c>
      <c r="R19" s="17">
        <v>500000</v>
      </c>
      <c r="S19" s="18">
        <f t="shared" si="0"/>
        <v>9800000</v>
      </c>
      <c r="T19" s="18">
        <v>0</v>
      </c>
      <c r="U19" s="52"/>
      <c r="W19" s="12"/>
    </row>
    <row r="20" spans="1:23" s="5" customFormat="1" ht="21.95" customHeight="1" x14ac:dyDescent="0.2">
      <c r="A20" s="24">
        <v>9</v>
      </c>
      <c r="B20" s="24">
        <v>0</v>
      </c>
      <c r="C20" s="25">
        <v>4552829</v>
      </c>
      <c r="D20" s="34" t="s">
        <v>31</v>
      </c>
      <c r="E20" s="6">
        <v>144</v>
      </c>
      <c r="F20" s="16" t="s">
        <v>24</v>
      </c>
      <c r="G20" s="17">
        <v>600000</v>
      </c>
      <c r="H20" s="17">
        <v>600000</v>
      </c>
      <c r="I20" s="17">
        <v>600000</v>
      </c>
      <c r="J20" s="17">
        <v>600000</v>
      </c>
      <c r="K20" s="17">
        <v>600000</v>
      </c>
      <c r="L20" s="17">
        <v>600000</v>
      </c>
      <c r="M20" s="17">
        <v>600000</v>
      </c>
      <c r="N20" s="17">
        <v>600000</v>
      </c>
      <c r="O20" s="17">
        <v>600000</v>
      </c>
      <c r="P20" s="17">
        <v>600000</v>
      </c>
      <c r="Q20" s="17">
        <v>600000</v>
      </c>
      <c r="R20" s="17">
        <v>600000</v>
      </c>
      <c r="S20" s="18">
        <f t="shared" si="0"/>
        <v>7200000</v>
      </c>
      <c r="T20" s="18">
        <f t="shared" si="1"/>
        <v>600000</v>
      </c>
      <c r="U20" s="26">
        <f>S20+T20</f>
        <v>7800000</v>
      </c>
      <c r="W20" s="12"/>
    </row>
    <row r="21" spans="1:23" s="5" customFormat="1" ht="21.95" customHeight="1" x14ac:dyDescent="0.2">
      <c r="A21" s="24">
        <v>10</v>
      </c>
      <c r="B21" s="24">
        <v>0</v>
      </c>
      <c r="C21" s="24">
        <v>2591249</v>
      </c>
      <c r="D21" s="34" t="s">
        <v>32</v>
      </c>
      <c r="E21" s="6">
        <v>144</v>
      </c>
      <c r="F21" s="16" t="s">
        <v>24</v>
      </c>
      <c r="G21" s="27">
        <v>500000</v>
      </c>
      <c r="H21" s="27">
        <v>500000</v>
      </c>
      <c r="I21" s="27">
        <v>500000</v>
      </c>
      <c r="J21" s="27">
        <v>500000</v>
      </c>
      <c r="K21" s="27">
        <v>500000</v>
      </c>
      <c r="L21" s="27">
        <v>500000</v>
      </c>
      <c r="M21" s="27">
        <v>500000</v>
      </c>
      <c r="N21" s="27">
        <v>500000</v>
      </c>
      <c r="O21" s="27">
        <v>500000</v>
      </c>
      <c r="P21" s="27">
        <v>500000</v>
      </c>
      <c r="Q21" s="27">
        <v>500000</v>
      </c>
      <c r="R21" s="27">
        <v>500000</v>
      </c>
      <c r="S21" s="18">
        <f t="shared" si="0"/>
        <v>6000000</v>
      </c>
      <c r="T21" s="18">
        <f t="shared" si="1"/>
        <v>500000</v>
      </c>
      <c r="U21" s="40">
        <f t="shared" ref="U21:U25" si="2">S21+T21</f>
        <v>6500000</v>
      </c>
      <c r="W21" s="12"/>
    </row>
    <row r="22" spans="1:23" s="5" customFormat="1" ht="21.95" customHeight="1" x14ac:dyDescent="0.2">
      <c r="A22" s="38">
        <v>11</v>
      </c>
      <c r="B22" s="28">
        <v>0</v>
      </c>
      <c r="C22" s="28">
        <v>5548218</v>
      </c>
      <c r="D22" s="35" t="s">
        <v>33</v>
      </c>
      <c r="E22" s="6">
        <v>144</v>
      </c>
      <c r="F22" s="16" t="s">
        <v>24</v>
      </c>
      <c r="G22" s="17">
        <v>400000</v>
      </c>
      <c r="H22" s="17">
        <v>400000</v>
      </c>
      <c r="I22" s="17">
        <v>400000</v>
      </c>
      <c r="J22" s="17">
        <v>400000</v>
      </c>
      <c r="K22" s="17">
        <v>400000</v>
      </c>
      <c r="L22" s="17">
        <v>400000</v>
      </c>
      <c r="M22" s="17">
        <v>400000</v>
      </c>
      <c r="N22" s="17">
        <v>400000</v>
      </c>
      <c r="O22" s="17">
        <v>400000</v>
      </c>
      <c r="P22" s="17">
        <v>400000</v>
      </c>
      <c r="Q22" s="17">
        <v>400000</v>
      </c>
      <c r="R22" s="17">
        <v>400000</v>
      </c>
      <c r="S22" s="18">
        <f t="shared" si="0"/>
        <v>4800000</v>
      </c>
      <c r="T22" s="18">
        <f t="shared" si="1"/>
        <v>400000</v>
      </c>
      <c r="U22" s="40">
        <f t="shared" si="2"/>
        <v>5200000</v>
      </c>
      <c r="W22" s="12"/>
    </row>
    <row r="23" spans="1:23" s="5" customFormat="1" ht="21.95" customHeight="1" x14ac:dyDescent="0.2">
      <c r="A23" s="38">
        <v>12</v>
      </c>
      <c r="B23" s="25">
        <v>0</v>
      </c>
      <c r="C23" s="29">
        <v>2834501</v>
      </c>
      <c r="D23" s="34" t="s">
        <v>34</v>
      </c>
      <c r="E23" s="6">
        <v>144</v>
      </c>
      <c r="F23" s="16" t="s">
        <v>24</v>
      </c>
      <c r="G23" s="17">
        <v>400000</v>
      </c>
      <c r="H23" s="17">
        <v>400000</v>
      </c>
      <c r="I23" s="17">
        <v>400000</v>
      </c>
      <c r="J23" s="17">
        <v>400000</v>
      </c>
      <c r="K23" s="17">
        <v>400000</v>
      </c>
      <c r="L23" s="17">
        <v>400000</v>
      </c>
      <c r="M23" s="17">
        <v>400000</v>
      </c>
      <c r="N23" s="17">
        <v>400000</v>
      </c>
      <c r="O23" s="17">
        <v>400000</v>
      </c>
      <c r="P23" s="17">
        <v>400000</v>
      </c>
      <c r="Q23" s="17">
        <v>400000</v>
      </c>
      <c r="R23" s="17">
        <v>400000</v>
      </c>
      <c r="S23" s="18">
        <f t="shared" si="0"/>
        <v>4800000</v>
      </c>
      <c r="T23" s="18">
        <f t="shared" si="1"/>
        <v>400000</v>
      </c>
      <c r="U23" s="40">
        <f t="shared" si="2"/>
        <v>5200000</v>
      </c>
      <c r="W23" s="12"/>
    </row>
    <row r="24" spans="1:23" s="5" customFormat="1" ht="21.95" customHeight="1" x14ac:dyDescent="0.2">
      <c r="A24" s="38">
        <v>13</v>
      </c>
      <c r="B24" s="24">
        <v>0</v>
      </c>
      <c r="C24" s="25">
        <v>4809131</v>
      </c>
      <c r="D24" s="34" t="s">
        <v>61</v>
      </c>
      <c r="E24" s="6">
        <v>144</v>
      </c>
      <c r="F24" s="16" t="s">
        <v>24</v>
      </c>
      <c r="G24" s="27">
        <v>700000</v>
      </c>
      <c r="H24" s="27">
        <v>700000</v>
      </c>
      <c r="I24" s="27">
        <v>700000</v>
      </c>
      <c r="J24" s="27">
        <v>700000</v>
      </c>
      <c r="K24" s="27">
        <v>700000</v>
      </c>
      <c r="L24" s="27">
        <v>700000</v>
      </c>
      <c r="M24" s="27">
        <v>700000</v>
      </c>
      <c r="N24" s="27">
        <v>700000</v>
      </c>
      <c r="O24" s="27">
        <v>700000</v>
      </c>
      <c r="P24" s="27">
        <v>700000</v>
      </c>
      <c r="Q24" s="27">
        <v>700000</v>
      </c>
      <c r="R24" s="27">
        <v>700000</v>
      </c>
      <c r="S24" s="18">
        <f t="shared" si="0"/>
        <v>8400000</v>
      </c>
      <c r="T24" s="18">
        <f t="shared" si="1"/>
        <v>700000</v>
      </c>
      <c r="U24" s="40">
        <f t="shared" si="2"/>
        <v>9100000</v>
      </c>
      <c r="W24" s="12"/>
    </row>
    <row r="25" spans="1:23" s="5" customFormat="1" ht="21.95" customHeight="1" x14ac:dyDescent="0.2">
      <c r="A25" s="38">
        <v>14</v>
      </c>
      <c r="B25" s="24">
        <v>0</v>
      </c>
      <c r="C25" s="24">
        <v>4457116</v>
      </c>
      <c r="D25" s="36" t="s">
        <v>35</v>
      </c>
      <c r="E25" s="6">
        <v>144</v>
      </c>
      <c r="F25" s="16" t="s">
        <v>24</v>
      </c>
      <c r="G25" s="17">
        <v>600000</v>
      </c>
      <c r="H25" s="17">
        <v>600000</v>
      </c>
      <c r="I25" s="17">
        <v>600000</v>
      </c>
      <c r="J25" s="17">
        <v>600000</v>
      </c>
      <c r="K25" s="17">
        <v>600000</v>
      </c>
      <c r="L25" s="17">
        <v>600000</v>
      </c>
      <c r="M25" s="17">
        <v>600000</v>
      </c>
      <c r="N25" s="17">
        <v>600000</v>
      </c>
      <c r="O25" s="17">
        <v>600000</v>
      </c>
      <c r="P25" s="17">
        <v>600000</v>
      </c>
      <c r="Q25" s="17">
        <v>600000</v>
      </c>
      <c r="R25" s="17">
        <v>600000</v>
      </c>
      <c r="S25" s="18">
        <f t="shared" si="0"/>
        <v>7200000</v>
      </c>
      <c r="T25" s="18">
        <f t="shared" si="1"/>
        <v>600000</v>
      </c>
      <c r="U25" s="40">
        <f t="shared" si="2"/>
        <v>7800000</v>
      </c>
      <c r="W25" s="12"/>
    </row>
    <row r="26" spans="1:23" s="5" customFormat="1" ht="21.95" customHeight="1" x14ac:dyDescent="0.2">
      <c r="A26" s="49">
        <v>15</v>
      </c>
      <c r="B26" s="49">
        <v>0</v>
      </c>
      <c r="C26" s="64">
        <v>4939945</v>
      </c>
      <c r="D26" s="45" t="s">
        <v>66</v>
      </c>
      <c r="E26" s="6">
        <v>144</v>
      </c>
      <c r="F26" s="16" t="s">
        <v>24</v>
      </c>
      <c r="G26" s="17">
        <v>400000</v>
      </c>
      <c r="H26" s="17">
        <v>400000</v>
      </c>
      <c r="I26" s="17">
        <v>400000</v>
      </c>
      <c r="J26" s="17">
        <v>400000</v>
      </c>
      <c r="K26" s="17">
        <v>400000</v>
      </c>
      <c r="L26" s="17">
        <v>400000</v>
      </c>
      <c r="M26" s="17">
        <v>400000</v>
      </c>
      <c r="N26" s="17">
        <v>400000</v>
      </c>
      <c r="O26" s="17">
        <v>400000</v>
      </c>
      <c r="P26" s="17">
        <v>400000</v>
      </c>
      <c r="Q26" s="17">
        <v>400000</v>
      </c>
      <c r="R26" s="17">
        <v>400000</v>
      </c>
      <c r="S26" s="18">
        <f t="shared" si="0"/>
        <v>4800000</v>
      </c>
      <c r="T26" s="18">
        <f t="shared" si="1"/>
        <v>400000</v>
      </c>
      <c r="U26" s="51">
        <f>S26+T26+S27</f>
        <v>6310000</v>
      </c>
      <c r="W26" s="12"/>
    </row>
    <row r="27" spans="1:23" s="5" customFormat="1" ht="21.95" customHeight="1" x14ac:dyDescent="0.2">
      <c r="A27" s="50"/>
      <c r="B27" s="50"/>
      <c r="C27" s="65"/>
      <c r="D27" s="46"/>
      <c r="E27" s="6">
        <v>232</v>
      </c>
      <c r="F27" s="16" t="s">
        <v>21</v>
      </c>
      <c r="G27" s="17">
        <v>210000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400000</v>
      </c>
      <c r="P27" s="17">
        <v>0</v>
      </c>
      <c r="Q27" s="17">
        <v>0</v>
      </c>
      <c r="R27" s="17">
        <v>500000</v>
      </c>
      <c r="S27" s="18">
        <f t="shared" si="0"/>
        <v>1110000</v>
      </c>
      <c r="T27" s="18">
        <v>0</v>
      </c>
      <c r="U27" s="52"/>
      <c r="W27" s="12"/>
    </row>
    <row r="28" spans="1:23" s="5" customFormat="1" ht="21.95" customHeight="1" x14ac:dyDescent="0.2">
      <c r="A28" s="38">
        <v>16</v>
      </c>
      <c r="B28" s="24">
        <v>0</v>
      </c>
      <c r="C28" s="30">
        <v>2591277</v>
      </c>
      <c r="D28" s="34" t="s">
        <v>36</v>
      </c>
      <c r="E28" s="6">
        <v>144</v>
      </c>
      <c r="F28" s="16" t="s">
        <v>24</v>
      </c>
      <c r="G28" s="17">
        <v>2000000</v>
      </c>
      <c r="H28" s="17">
        <v>2000000</v>
      </c>
      <c r="I28" s="17">
        <v>2000000</v>
      </c>
      <c r="J28" s="17">
        <v>2000000</v>
      </c>
      <c r="K28" s="17">
        <v>2000000</v>
      </c>
      <c r="L28" s="17">
        <v>2000000</v>
      </c>
      <c r="M28" s="17">
        <v>2000000</v>
      </c>
      <c r="N28" s="17">
        <v>2000000</v>
      </c>
      <c r="O28" s="17">
        <v>2000000</v>
      </c>
      <c r="P28" s="17">
        <v>2000000</v>
      </c>
      <c r="Q28" s="17">
        <v>2000000</v>
      </c>
      <c r="R28" s="17">
        <v>2000000</v>
      </c>
      <c r="S28" s="18">
        <f t="shared" si="0"/>
        <v>24000000</v>
      </c>
      <c r="T28" s="18">
        <f t="shared" si="1"/>
        <v>2000000</v>
      </c>
      <c r="U28" s="26">
        <f>S28+T28</f>
        <v>26000000</v>
      </c>
      <c r="W28" s="12"/>
    </row>
    <row r="29" spans="1:23" s="5" customFormat="1" ht="21.95" customHeight="1" x14ac:dyDescent="0.2">
      <c r="A29" s="38">
        <v>17</v>
      </c>
      <c r="B29" s="24">
        <v>0</v>
      </c>
      <c r="C29" s="39">
        <v>3985350</v>
      </c>
      <c r="D29" s="42" t="s">
        <v>63</v>
      </c>
      <c r="E29" s="6">
        <v>144</v>
      </c>
      <c r="F29" s="16" t="s">
        <v>24</v>
      </c>
      <c r="G29" s="27">
        <v>800000</v>
      </c>
      <c r="H29" s="27">
        <v>800000</v>
      </c>
      <c r="I29" s="27">
        <v>800000</v>
      </c>
      <c r="J29" s="27">
        <v>800000</v>
      </c>
      <c r="K29" s="27">
        <v>800000</v>
      </c>
      <c r="L29" s="27">
        <v>800000</v>
      </c>
      <c r="M29" s="27">
        <v>800000</v>
      </c>
      <c r="N29" s="27">
        <v>800000</v>
      </c>
      <c r="O29" s="27">
        <v>800000</v>
      </c>
      <c r="P29" s="27">
        <v>800000</v>
      </c>
      <c r="Q29" s="27">
        <v>800000</v>
      </c>
      <c r="R29" s="27">
        <v>800000</v>
      </c>
      <c r="S29" s="18">
        <f t="shared" si="0"/>
        <v>9600000</v>
      </c>
      <c r="T29" s="18">
        <f t="shared" si="1"/>
        <v>800000</v>
      </c>
      <c r="U29" s="40">
        <f>S29+T29</f>
        <v>10400000</v>
      </c>
      <c r="W29" s="12"/>
    </row>
    <row r="30" spans="1:23" s="5" customFormat="1" ht="21.95" customHeight="1" x14ac:dyDescent="0.2">
      <c r="A30" s="49">
        <v>18</v>
      </c>
      <c r="B30" s="49">
        <v>0</v>
      </c>
      <c r="C30" s="68">
        <v>6822501</v>
      </c>
      <c r="D30" s="66" t="s">
        <v>64</v>
      </c>
      <c r="E30" s="6">
        <v>144</v>
      </c>
      <c r="F30" s="16" t="s">
        <v>24</v>
      </c>
      <c r="G30" s="27">
        <v>1000000</v>
      </c>
      <c r="H30" s="27">
        <v>1000000</v>
      </c>
      <c r="I30" s="27">
        <v>1000000</v>
      </c>
      <c r="J30" s="27">
        <v>1000000</v>
      </c>
      <c r="K30" s="27">
        <v>1000000</v>
      </c>
      <c r="L30" s="27">
        <v>1000000</v>
      </c>
      <c r="M30" s="27">
        <v>1000000</v>
      </c>
      <c r="N30" s="27">
        <v>1000000</v>
      </c>
      <c r="O30" s="27">
        <v>1000000</v>
      </c>
      <c r="P30" s="27">
        <v>1000000</v>
      </c>
      <c r="Q30" s="27">
        <v>1000000</v>
      </c>
      <c r="R30" s="27">
        <v>1000000</v>
      </c>
      <c r="S30" s="18">
        <f t="shared" si="0"/>
        <v>12000000</v>
      </c>
      <c r="T30" s="18">
        <v>1000000</v>
      </c>
      <c r="U30" s="51">
        <f>S30+T30+S31</f>
        <v>20000000</v>
      </c>
      <c r="W30" s="12"/>
    </row>
    <row r="31" spans="1:23" s="5" customFormat="1" ht="21.95" customHeight="1" x14ac:dyDescent="0.2">
      <c r="A31" s="50"/>
      <c r="B31" s="50"/>
      <c r="C31" s="69"/>
      <c r="D31" s="67"/>
      <c r="E31" s="6">
        <v>232</v>
      </c>
      <c r="F31" s="16" t="s">
        <v>21</v>
      </c>
      <c r="G31" s="17">
        <v>0</v>
      </c>
      <c r="H31" s="17">
        <v>500000</v>
      </c>
      <c r="I31" s="17">
        <v>500000</v>
      </c>
      <c r="J31" s="17">
        <v>500000</v>
      </c>
      <c r="K31" s="17">
        <v>500000</v>
      </c>
      <c r="L31" s="17">
        <v>500000</v>
      </c>
      <c r="M31" s="17">
        <v>1000000</v>
      </c>
      <c r="N31" s="17">
        <v>500000</v>
      </c>
      <c r="O31" s="17">
        <v>500000</v>
      </c>
      <c r="P31" s="17">
        <v>500000</v>
      </c>
      <c r="Q31" s="17">
        <v>500000</v>
      </c>
      <c r="R31" s="20">
        <v>1500000</v>
      </c>
      <c r="S31" s="18">
        <f t="shared" si="0"/>
        <v>7000000</v>
      </c>
      <c r="T31" s="18">
        <v>0</v>
      </c>
      <c r="U31" s="52"/>
      <c r="W31" s="12"/>
    </row>
    <row r="32" spans="1:23" s="5" customFormat="1" ht="21.95" customHeight="1" x14ac:dyDescent="0.2">
      <c r="A32" s="49">
        <v>19</v>
      </c>
      <c r="B32" s="49">
        <v>0</v>
      </c>
      <c r="C32" s="64">
        <v>2591320</v>
      </c>
      <c r="D32" s="45" t="s">
        <v>52</v>
      </c>
      <c r="E32" s="6">
        <v>144</v>
      </c>
      <c r="F32" s="16" t="s">
        <v>24</v>
      </c>
      <c r="G32" s="27">
        <v>800000</v>
      </c>
      <c r="H32" s="27">
        <v>800000</v>
      </c>
      <c r="I32" s="27">
        <v>800000</v>
      </c>
      <c r="J32" s="27">
        <v>800000</v>
      </c>
      <c r="K32" s="27">
        <v>800000</v>
      </c>
      <c r="L32" s="27">
        <v>800000</v>
      </c>
      <c r="M32" s="27">
        <v>800000</v>
      </c>
      <c r="N32" s="27">
        <v>800000</v>
      </c>
      <c r="O32" s="27">
        <v>800000</v>
      </c>
      <c r="P32" s="27">
        <v>800000</v>
      </c>
      <c r="Q32" s="27">
        <v>800000</v>
      </c>
      <c r="R32" s="27">
        <v>800000</v>
      </c>
      <c r="S32" s="18">
        <f t="shared" si="0"/>
        <v>9600000</v>
      </c>
      <c r="T32" s="18">
        <f>S32/12</f>
        <v>800000</v>
      </c>
      <c r="U32" s="51">
        <f>S32+T32+S33</f>
        <v>10900000</v>
      </c>
      <c r="W32" s="12"/>
    </row>
    <row r="33" spans="1:25" s="5" customFormat="1" ht="21.95" customHeight="1" x14ac:dyDescent="0.2">
      <c r="A33" s="50"/>
      <c r="B33" s="50"/>
      <c r="C33" s="65"/>
      <c r="D33" s="46"/>
      <c r="E33" s="6">
        <v>232</v>
      </c>
      <c r="F33" s="16" t="s">
        <v>21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500000</v>
      </c>
      <c r="P33" s="17">
        <v>0</v>
      </c>
      <c r="Q33" s="17">
        <v>0</v>
      </c>
      <c r="R33" s="20">
        <v>0</v>
      </c>
      <c r="S33" s="18">
        <f t="shared" si="0"/>
        <v>500000</v>
      </c>
      <c r="T33" s="18">
        <v>0</v>
      </c>
      <c r="U33" s="52"/>
      <c r="W33" s="12"/>
    </row>
    <row r="34" spans="1:25" s="5" customFormat="1" ht="21.95" customHeight="1" x14ac:dyDescent="0.2">
      <c r="A34" s="41">
        <v>20</v>
      </c>
      <c r="B34" s="41">
        <v>0</v>
      </c>
      <c r="C34" s="30">
        <v>3857259</v>
      </c>
      <c r="D34" s="42" t="s">
        <v>37</v>
      </c>
      <c r="E34" s="6">
        <v>144</v>
      </c>
      <c r="F34" s="16" t="s">
        <v>24</v>
      </c>
      <c r="G34" s="27">
        <v>1500000</v>
      </c>
      <c r="H34" s="27">
        <v>1500000</v>
      </c>
      <c r="I34" s="27">
        <v>1500000</v>
      </c>
      <c r="J34" s="27">
        <v>1500000</v>
      </c>
      <c r="K34" s="27">
        <v>1500000</v>
      </c>
      <c r="L34" s="27">
        <v>1500000</v>
      </c>
      <c r="M34" s="27">
        <v>1500000</v>
      </c>
      <c r="N34" s="27">
        <v>1500000</v>
      </c>
      <c r="O34" s="27">
        <v>1500000</v>
      </c>
      <c r="P34" s="27">
        <v>1500000</v>
      </c>
      <c r="Q34" s="27">
        <v>1500000</v>
      </c>
      <c r="R34" s="27">
        <v>1500000</v>
      </c>
      <c r="S34" s="18">
        <f t="shared" si="0"/>
        <v>18000000</v>
      </c>
      <c r="T34" s="18">
        <f>S34/12</f>
        <v>1500000</v>
      </c>
      <c r="U34" s="26">
        <f>S34+T34</f>
        <v>19500000</v>
      </c>
      <c r="W34" s="12"/>
    </row>
    <row r="35" spans="1:25" s="5" customFormat="1" ht="21.95" customHeight="1" x14ac:dyDescent="0.2">
      <c r="A35" s="49">
        <v>21</v>
      </c>
      <c r="B35" s="49">
        <v>0</v>
      </c>
      <c r="C35" s="64">
        <v>2834482</v>
      </c>
      <c r="D35" s="45" t="s">
        <v>53</v>
      </c>
      <c r="E35" s="6">
        <v>144</v>
      </c>
      <c r="F35" s="16" t="s">
        <v>24</v>
      </c>
      <c r="G35" s="17">
        <v>600000</v>
      </c>
      <c r="H35" s="17">
        <v>600000</v>
      </c>
      <c r="I35" s="17">
        <v>600000</v>
      </c>
      <c r="J35" s="17">
        <v>600000</v>
      </c>
      <c r="K35" s="17">
        <v>600000</v>
      </c>
      <c r="L35" s="17">
        <v>600000</v>
      </c>
      <c r="M35" s="17">
        <v>600000</v>
      </c>
      <c r="N35" s="17">
        <v>600000</v>
      </c>
      <c r="O35" s="20">
        <v>600000</v>
      </c>
      <c r="P35" s="17">
        <v>600000</v>
      </c>
      <c r="Q35" s="17">
        <v>600000</v>
      </c>
      <c r="R35" s="17">
        <v>600000</v>
      </c>
      <c r="S35" s="18">
        <f t="shared" si="0"/>
        <v>7200000</v>
      </c>
      <c r="T35" s="18">
        <v>600000</v>
      </c>
      <c r="U35" s="51">
        <f>S35+T35+S36</f>
        <v>8300000</v>
      </c>
      <c r="W35" s="12"/>
    </row>
    <row r="36" spans="1:25" s="5" customFormat="1" ht="21.95" customHeight="1" x14ac:dyDescent="0.2">
      <c r="A36" s="50"/>
      <c r="B36" s="50"/>
      <c r="C36" s="65"/>
      <c r="D36" s="46"/>
      <c r="E36" s="6">
        <v>232</v>
      </c>
      <c r="F36" s="16" t="s">
        <v>21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0">
        <v>500000</v>
      </c>
      <c r="P36" s="17">
        <v>0</v>
      </c>
      <c r="Q36" s="17">
        <v>0</v>
      </c>
      <c r="R36" s="17">
        <v>0</v>
      </c>
      <c r="S36" s="18">
        <f t="shared" si="0"/>
        <v>500000</v>
      </c>
      <c r="T36" s="18">
        <v>0</v>
      </c>
      <c r="U36" s="52"/>
      <c r="W36" s="12"/>
    </row>
    <row r="37" spans="1:25" s="5" customFormat="1" ht="21.95" customHeight="1" x14ac:dyDescent="0.2">
      <c r="A37" s="24">
        <v>22</v>
      </c>
      <c r="B37" s="24">
        <v>0</v>
      </c>
      <c r="C37" s="30">
        <v>2591263</v>
      </c>
      <c r="D37" s="34" t="s">
        <v>62</v>
      </c>
      <c r="E37" s="6">
        <v>144</v>
      </c>
      <c r="F37" s="16" t="s">
        <v>24</v>
      </c>
      <c r="G37" s="20">
        <v>450000</v>
      </c>
      <c r="H37" s="20">
        <v>450000</v>
      </c>
      <c r="I37" s="20">
        <v>450000</v>
      </c>
      <c r="J37" s="20">
        <v>450000</v>
      </c>
      <c r="K37" s="20">
        <v>450000</v>
      </c>
      <c r="L37" s="20">
        <v>450000</v>
      </c>
      <c r="M37" s="20">
        <v>450000</v>
      </c>
      <c r="N37" s="20">
        <v>450000</v>
      </c>
      <c r="O37" s="20">
        <v>450000</v>
      </c>
      <c r="P37" s="20">
        <v>450000</v>
      </c>
      <c r="Q37" s="20">
        <v>450000</v>
      </c>
      <c r="R37" s="20">
        <v>450000</v>
      </c>
      <c r="S37" s="18">
        <f t="shared" si="0"/>
        <v>5400000</v>
      </c>
      <c r="T37" s="18">
        <v>450000</v>
      </c>
      <c r="U37" s="26">
        <f>S37+T37</f>
        <v>5850000</v>
      </c>
      <c r="W37" s="12"/>
    </row>
    <row r="38" spans="1:25" s="5" customFormat="1" ht="21.95" customHeight="1" x14ac:dyDescent="0.2">
      <c r="A38" s="24">
        <v>23</v>
      </c>
      <c r="B38" s="25">
        <v>0</v>
      </c>
      <c r="C38" s="25">
        <v>4086776</v>
      </c>
      <c r="D38" s="34" t="s">
        <v>54</v>
      </c>
      <c r="E38" s="6">
        <v>144</v>
      </c>
      <c r="F38" s="16" t="s">
        <v>24</v>
      </c>
      <c r="G38" s="20">
        <v>450000</v>
      </c>
      <c r="H38" s="20">
        <v>450000</v>
      </c>
      <c r="I38" s="20">
        <v>450000</v>
      </c>
      <c r="J38" s="20">
        <v>450000</v>
      </c>
      <c r="K38" s="20">
        <v>450000</v>
      </c>
      <c r="L38" s="20">
        <v>450000</v>
      </c>
      <c r="M38" s="20">
        <v>450000</v>
      </c>
      <c r="N38" s="20">
        <v>450000</v>
      </c>
      <c r="O38" s="20">
        <v>450000</v>
      </c>
      <c r="P38" s="20">
        <v>450000</v>
      </c>
      <c r="Q38" s="20">
        <v>450000</v>
      </c>
      <c r="R38" s="20">
        <v>450000</v>
      </c>
      <c r="S38" s="18">
        <f t="shared" si="0"/>
        <v>5400000</v>
      </c>
      <c r="T38" s="18">
        <v>450000</v>
      </c>
      <c r="U38" s="40">
        <f>S38+T38</f>
        <v>5850000</v>
      </c>
      <c r="W38" s="12"/>
    </row>
    <row r="39" spans="1:25" s="5" customFormat="1" ht="21.95" customHeight="1" x14ac:dyDescent="0.2">
      <c r="A39" s="49">
        <v>24</v>
      </c>
      <c r="B39" s="47">
        <v>0</v>
      </c>
      <c r="C39" s="47">
        <v>6241179</v>
      </c>
      <c r="D39" s="45" t="s">
        <v>55</v>
      </c>
      <c r="E39" s="6">
        <v>144</v>
      </c>
      <c r="F39" s="16" t="s">
        <v>24</v>
      </c>
      <c r="G39" s="17">
        <v>500000</v>
      </c>
      <c r="H39" s="17">
        <v>500000</v>
      </c>
      <c r="I39" s="17">
        <v>500000</v>
      </c>
      <c r="J39" s="17">
        <v>500000</v>
      </c>
      <c r="K39" s="17">
        <v>500000</v>
      </c>
      <c r="L39" s="17">
        <v>500000</v>
      </c>
      <c r="M39" s="17">
        <v>500000</v>
      </c>
      <c r="N39" s="17">
        <v>500000</v>
      </c>
      <c r="O39" s="17">
        <v>500000</v>
      </c>
      <c r="P39" s="17">
        <v>500000</v>
      </c>
      <c r="Q39" s="17">
        <v>500000</v>
      </c>
      <c r="R39" s="17">
        <v>500000</v>
      </c>
      <c r="S39" s="18">
        <f t="shared" si="0"/>
        <v>6000000</v>
      </c>
      <c r="T39" s="18">
        <v>500000</v>
      </c>
      <c r="U39" s="51">
        <f>S39+T39+S40</f>
        <v>6500000</v>
      </c>
      <c r="W39" s="12"/>
    </row>
    <row r="40" spans="1:25" s="5" customFormat="1" ht="21.95" customHeight="1" x14ac:dyDescent="0.2">
      <c r="A40" s="50"/>
      <c r="B40" s="48"/>
      <c r="C40" s="48"/>
      <c r="D40" s="46"/>
      <c r="E40" s="6">
        <v>232</v>
      </c>
      <c r="F40" s="16" t="s">
        <v>21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8">
        <f t="shared" si="0"/>
        <v>0</v>
      </c>
      <c r="T40" s="18">
        <v>0</v>
      </c>
      <c r="U40" s="52"/>
      <c r="W40" s="12"/>
    </row>
    <row r="41" spans="1:25" s="5" customFormat="1" ht="21.95" customHeight="1" x14ac:dyDescent="0.2">
      <c r="A41" s="49">
        <v>25</v>
      </c>
      <c r="B41" s="49">
        <v>0</v>
      </c>
      <c r="C41" s="47">
        <v>3907492</v>
      </c>
      <c r="D41" s="45" t="s">
        <v>38</v>
      </c>
      <c r="E41" s="6">
        <v>144</v>
      </c>
      <c r="F41" s="16" t="s">
        <v>24</v>
      </c>
      <c r="G41" s="20">
        <v>1500000</v>
      </c>
      <c r="H41" s="20">
        <v>1500000</v>
      </c>
      <c r="I41" s="20">
        <v>1500000</v>
      </c>
      <c r="J41" s="20">
        <v>1500000</v>
      </c>
      <c r="K41" s="20">
        <v>1500000</v>
      </c>
      <c r="L41" s="20">
        <v>1500000</v>
      </c>
      <c r="M41" s="20">
        <v>1500000</v>
      </c>
      <c r="N41" s="20">
        <v>1500000</v>
      </c>
      <c r="O41" s="20">
        <v>1500000</v>
      </c>
      <c r="P41" s="20">
        <v>1500000</v>
      </c>
      <c r="Q41" s="20">
        <v>1500000</v>
      </c>
      <c r="R41" s="20">
        <v>1500000</v>
      </c>
      <c r="S41" s="18">
        <f t="shared" si="0"/>
        <v>18000000</v>
      </c>
      <c r="T41" s="18">
        <f t="shared" ref="T41:T64" si="3">S41/12</f>
        <v>1500000</v>
      </c>
      <c r="U41" s="51">
        <f>S41+T41+S42</f>
        <v>19500000</v>
      </c>
      <c r="W41" s="12"/>
    </row>
    <row r="42" spans="1:25" s="5" customFormat="1" ht="21.95" customHeight="1" x14ac:dyDescent="0.2">
      <c r="A42" s="50"/>
      <c r="B42" s="50"/>
      <c r="C42" s="48"/>
      <c r="D42" s="46"/>
      <c r="E42" s="6">
        <v>232</v>
      </c>
      <c r="F42" s="16" t="s">
        <v>21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8">
        <f t="shared" si="0"/>
        <v>0</v>
      </c>
      <c r="T42" s="18">
        <v>0</v>
      </c>
      <c r="U42" s="52"/>
      <c r="W42" s="12"/>
    </row>
    <row r="43" spans="1:25" s="5" customFormat="1" ht="21.95" customHeight="1" x14ac:dyDescent="0.2">
      <c r="A43" s="24">
        <v>26</v>
      </c>
      <c r="B43" s="24">
        <v>0</v>
      </c>
      <c r="C43" s="25">
        <v>3294262</v>
      </c>
      <c r="D43" s="34" t="s">
        <v>39</v>
      </c>
      <c r="E43" s="6">
        <v>144</v>
      </c>
      <c r="F43" s="16" t="s">
        <v>24</v>
      </c>
      <c r="G43" s="17">
        <v>600000</v>
      </c>
      <c r="H43" s="17">
        <v>600000</v>
      </c>
      <c r="I43" s="17">
        <v>600000</v>
      </c>
      <c r="J43" s="17">
        <v>600000</v>
      </c>
      <c r="K43" s="17">
        <v>600000</v>
      </c>
      <c r="L43" s="17">
        <v>600000</v>
      </c>
      <c r="M43" s="17">
        <v>600000</v>
      </c>
      <c r="N43" s="17">
        <v>600000</v>
      </c>
      <c r="O43" s="17">
        <v>600000</v>
      </c>
      <c r="P43" s="17">
        <v>600000</v>
      </c>
      <c r="Q43" s="17">
        <v>600000</v>
      </c>
      <c r="R43" s="17">
        <v>600000</v>
      </c>
      <c r="S43" s="18">
        <f t="shared" si="0"/>
        <v>7200000</v>
      </c>
      <c r="T43" s="18">
        <f t="shared" si="3"/>
        <v>600000</v>
      </c>
      <c r="U43" s="26">
        <f>S43+T43</f>
        <v>7800000</v>
      </c>
      <c r="W43" s="12"/>
    </row>
    <row r="44" spans="1:25" s="5" customFormat="1" ht="21.95" customHeight="1" x14ac:dyDescent="0.2">
      <c r="A44" s="58">
        <v>27</v>
      </c>
      <c r="B44" s="58">
        <v>0</v>
      </c>
      <c r="C44" s="55">
        <v>2466152</v>
      </c>
      <c r="D44" s="53" t="s">
        <v>43</v>
      </c>
      <c r="E44" s="6">
        <v>112</v>
      </c>
      <c r="F44" s="16" t="s">
        <v>42</v>
      </c>
      <c r="G44" s="17">
        <v>585000</v>
      </c>
      <c r="H44" s="17">
        <v>585000</v>
      </c>
      <c r="I44" s="17">
        <v>585000</v>
      </c>
      <c r="J44" s="17">
        <v>585000</v>
      </c>
      <c r="K44" s="17">
        <v>585000</v>
      </c>
      <c r="L44" s="17">
        <v>585000</v>
      </c>
      <c r="M44" s="17">
        <v>585000</v>
      </c>
      <c r="N44" s="17">
        <v>585000</v>
      </c>
      <c r="O44" s="17">
        <v>585000</v>
      </c>
      <c r="P44" s="17">
        <v>585000</v>
      </c>
      <c r="Q44" s="17">
        <v>585000</v>
      </c>
      <c r="R44" s="17">
        <v>585000</v>
      </c>
      <c r="S44" s="18">
        <f t="shared" si="0"/>
        <v>7020000</v>
      </c>
      <c r="T44" s="18">
        <f t="shared" si="3"/>
        <v>585000</v>
      </c>
      <c r="U44" s="44">
        <f>S44+T44+S45+T45+S46</f>
        <v>13305000</v>
      </c>
      <c r="W44" s="12"/>
      <c r="Y44" s="12"/>
    </row>
    <row r="45" spans="1:25" s="5" customFormat="1" ht="21.95" customHeight="1" x14ac:dyDescent="0.2">
      <c r="A45" s="58"/>
      <c r="B45" s="58"/>
      <c r="C45" s="55"/>
      <c r="D45" s="53"/>
      <c r="E45" s="6">
        <v>113</v>
      </c>
      <c r="F45" s="16" t="s">
        <v>20</v>
      </c>
      <c r="G45" s="20">
        <v>400000</v>
      </c>
      <c r="H45" s="20">
        <v>400000</v>
      </c>
      <c r="I45" s="20">
        <v>400000</v>
      </c>
      <c r="J45" s="20">
        <v>400000</v>
      </c>
      <c r="K45" s="20">
        <v>400000</v>
      </c>
      <c r="L45" s="20">
        <v>400000</v>
      </c>
      <c r="M45" s="20">
        <v>400000</v>
      </c>
      <c r="N45" s="20">
        <v>400000</v>
      </c>
      <c r="O45" s="20">
        <v>400000</v>
      </c>
      <c r="P45" s="20">
        <v>400000</v>
      </c>
      <c r="Q45" s="20">
        <v>400000</v>
      </c>
      <c r="R45" s="20">
        <v>400000</v>
      </c>
      <c r="S45" s="18">
        <f t="shared" si="0"/>
        <v>4800000</v>
      </c>
      <c r="T45" s="18">
        <f t="shared" si="3"/>
        <v>400000</v>
      </c>
      <c r="U45" s="44"/>
      <c r="W45" s="12"/>
      <c r="Y45" s="12"/>
    </row>
    <row r="46" spans="1:25" s="5" customFormat="1" ht="21.95" customHeight="1" x14ac:dyDescent="0.2">
      <c r="A46" s="58"/>
      <c r="B46" s="58"/>
      <c r="C46" s="55"/>
      <c r="D46" s="53"/>
      <c r="E46" s="6">
        <v>232</v>
      </c>
      <c r="F46" s="16" t="s">
        <v>21</v>
      </c>
      <c r="G46" s="17">
        <v>0</v>
      </c>
      <c r="H46" s="17">
        <v>0</v>
      </c>
      <c r="I46" s="17">
        <v>500000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8">
        <v>0</v>
      </c>
      <c r="Q46" s="18">
        <v>0</v>
      </c>
      <c r="R46" s="18">
        <v>0</v>
      </c>
      <c r="S46" s="18">
        <f t="shared" si="0"/>
        <v>500000</v>
      </c>
      <c r="T46" s="18">
        <v>0</v>
      </c>
      <c r="U46" s="44"/>
      <c r="W46" s="12"/>
    </row>
    <row r="47" spans="1:25" s="5" customFormat="1" ht="21.95" customHeight="1" x14ac:dyDescent="0.2">
      <c r="A47" s="58">
        <v>28</v>
      </c>
      <c r="B47" s="55">
        <v>0</v>
      </c>
      <c r="C47" s="55">
        <v>2234524</v>
      </c>
      <c r="D47" s="53" t="s">
        <v>44</v>
      </c>
      <c r="E47" s="6">
        <v>112</v>
      </c>
      <c r="F47" s="16" t="s">
        <v>42</v>
      </c>
      <c r="G47" s="17">
        <v>585000</v>
      </c>
      <c r="H47" s="17">
        <v>585000</v>
      </c>
      <c r="I47" s="17">
        <v>585000</v>
      </c>
      <c r="J47" s="17">
        <v>585000</v>
      </c>
      <c r="K47" s="17">
        <v>585000</v>
      </c>
      <c r="L47" s="17">
        <v>585000</v>
      </c>
      <c r="M47" s="17">
        <v>585000</v>
      </c>
      <c r="N47" s="17">
        <v>585000</v>
      </c>
      <c r="O47" s="17">
        <v>585000</v>
      </c>
      <c r="P47" s="17">
        <v>585000</v>
      </c>
      <c r="Q47" s="17">
        <v>585000</v>
      </c>
      <c r="R47" s="17">
        <v>585000</v>
      </c>
      <c r="S47" s="18">
        <f t="shared" si="0"/>
        <v>7020000</v>
      </c>
      <c r="T47" s="18">
        <f t="shared" si="3"/>
        <v>585000</v>
      </c>
      <c r="U47" s="44">
        <f>S47+T47+S48+T48+S49</f>
        <v>13305000</v>
      </c>
      <c r="W47" s="12"/>
    </row>
    <row r="48" spans="1:25" s="5" customFormat="1" ht="21.95" customHeight="1" x14ac:dyDescent="0.2">
      <c r="A48" s="58"/>
      <c r="B48" s="55"/>
      <c r="C48" s="55"/>
      <c r="D48" s="53"/>
      <c r="E48" s="6">
        <v>113</v>
      </c>
      <c r="F48" s="16" t="s">
        <v>20</v>
      </c>
      <c r="G48" s="20">
        <v>400000</v>
      </c>
      <c r="H48" s="20">
        <v>400000</v>
      </c>
      <c r="I48" s="20">
        <v>400000</v>
      </c>
      <c r="J48" s="20">
        <v>400000</v>
      </c>
      <c r="K48" s="20">
        <v>400000</v>
      </c>
      <c r="L48" s="20">
        <v>400000</v>
      </c>
      <c r="M48" s="20">
        <v>400000</v>
      </c>
      <c r="N48" s="20">
        <v>400000</v>
      </c>
      <c r="O48" s="20">
        <v>400000</v>
      </c>
      <c r="P48" s="20">
        <v>400000</v>
      </c>
      <c r="Q48" s="20">
        <v>400000</v>
      </c>
      <c r="R48" s="20">
        <v>400000</v>
      </c>
      <c r="S48" s="18">
        <f t="shared" si="0"/>
        <v>4800000</v>
      </c>
      <c r="T48" s="18">
        <f t="shared" si="3"/>
        <v>400000</v>
      </c>
      <c r="U48" s="44"/>
      <c r="W48" s="12"/>
    </row>
    <row r="49" spans="1:23" s="5" customFormat="1" ht="21.95" customHeight="1" x14ac:dyDescent="0.2">
      <c r="A49" s="58"/>
      <c r="B49" s="55"/>
      <c r="C49" s="55"/>
      <c r="D49" s="53"/>
      <c r="E49" s="6">
        <v>232</v>
      </c>
      <c r="F49" s="16" t="s">
        <v>21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7">
        <v>0</v>
      </c>
      <c r="P49" s="18">
        <v>0</v>
      </c>
      <c r="Q49" s="18">
        <v>0</v>
      </c>
      <c r="R49" s="21">
        <v>500000</v>
      </c>
      <c r="S49" s="18">
        <f t="shared" si="0"/>
        <v>500000</v>
      </c>
      <c r="T49" s="18">
        <v>0</v>
      </c>
      <c r="U49" s="44"/>
      <c r="W49" s="12"/>
    </row>
    <row r="50" spans="1:23" s="5" customFormat="1" ht="21.95" customHeight="1" x14ac:dyDescent="0.2">
      <c r="A50" s="58">
        <v>29</v>
      </c>
      <c r="B50" s="55">
        <v>0</v>
      </c>
      <c r="C50" s="55">
        <v>2440638</v>
      </c>
      <c r="D50" s="53" t="s">
        <v>45</v>
      </c>
      <c r="E50" s="6">
        <v>112</v>
      </c>
      <c r="F50" s="16" t="s">
        <v>42</v>
      </c>
      <c r="G50" s="17">
        <v>585000</v>
      </c>
      <c r="H50" s="17">
        <v>585000</v>
      </c>
      <c r="I50" s="17">
        <v>585000</v>
      </c>
      <c r="J50" s="17">
        <v>585000</v>
      </c>
      <c r="K50" s="17">
        <v>585000</v>
      </c>
      <c r="L50" s="17">
        <v>585000</v>
      </c>
      <c r="M50" s="17">
        <v>585000</v>
      </c>
      <c r="N50" s="17">
        <v>585000</v>
      </c>
      <c r="O50" s="17">
        <v>585000</v>
      </c>
      <c r="P50" s="17">
        <v>585000</v>
      </c>
      <c r="Q50" s="17">
        <v>585000</v>
      </c>
      <c r="R50" s="17">
        <v>585000</v>
      </c>
      <c r="S50" s="18">
        <f t="shared" si="0"/>
        <v>7020000</v>
      </c>
      <c r="T50" s="18">
        <f t="shared" si="3"/>
        <v>585000</v>
      </c>
      <c r="U50" s="44">
        <f>S50+T50+S51+T51+S52</f>
        <v>12805000</v>
      </c>
      <c r="W50" s="12"/>
    </row>
    <row r="51" spans="1:23" s="5" customFormat="1" ht="21.95" customHeight="1" x14ac:dyDescent="0.2">
      <c r="A51" s="58"/>
      <c r="B51" s="55"/>
      <c r="C51" s="55"/>
      <c r="D51" s="53"/>
      <c r="E51" s="6">
        <v>113</v>
      </c>
      <c r="F51" s="16" t="s">
        <v>20</v>
      </c>
      <c r="G51" s="20">
        <v>400000</v>
      </c>
      <c r="H51" s="20">
        <v>400000</v>
      </c>
      <c r="I51" s="20">
        <v>400000</v>
      </c>
      <c r="J51" s="20">
        <v>400000</v>
      </c>
      <c r="K51" s="20">
        <v>400000</v>
      </c>
      <c r="L51" s="20">
        <v>400000</v>
      </c>
      <c r="M51" s="20">
        <v>400000</v>
      </c>
      <c r="N51" s="20">
        <v>400000</v>
      </c>
      <c r="O51" s="20">
        <v>400000</v>
      </c>
      <c r="P51" s="20">
        <v>400000</v>
      </c>
      <c r="Q51" s="20">
        <v>400000</v>
      </c>
      <c r="R51" s="20">
        <v>400000</v>
      </c>
      <c r="S51" s="18">
        <f t="shared" si="0"/>
        <v>4800000</v>
      </c>
      <c r="T51" s="18">
        <f t="shared" si="3"/>
        <v>400000</v>
      </c>
      <c r="U51" s="44"/>
      <c r="W51" s="12"/>
    </row>
    <row r="52" spans="1:23" s="5" customFormat="1" ht="21.95" customHeight="1" x14ac:dyDescent="0.2">
      <c r="A52" s="58"/>
      <c r="B52" s="55"/>
      <c r="C52" s="55"/>
      <c r="D52" s="53"/>
      <c r="E52" s="6">
        <v>232</v>
      </c>
      <c r="F52" s="16" t="s">
        <v>21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18">
        <v>0</v>
      </c>
      <c r="Q52" s="18">
        <v>0</v>
      </c>
      <c r="R52" s="18">
        <v>0</v>
      </c>
      <c r="S52" s="18">
        <f t="shared" si="0"/>
        <v>0</v>
      </c>
      <c r="T52" s="18"/>
      <c r="U52" s="44"/>
      <c r="W52" s="12"/>
    </row>
    <row r="53" spans="1:23" s="5" customFormat="1" ht="21.95" customHeight="1" x14ac:dyDescent="0.2">
      <c r="A53" s="58">
        <v>30</v>
      </c>
      <c r="B53" s="58">
        <v>0</v>
      </c>
      <c r="C53" s="59">
        <v>2879893</v>
      </c>
      <c r="D53" s="53" t="s">
        <v>46</v>
      </c>
      <c r="E53" s="6">
        <v>112</v>
      </c>
      <c r="F53" s="16" t="s">
        <v>42</v>
      </c>
      <c r="G53" s="17">
        <v>585000</v>
      </c>
      <c r="H53" s="17">
        <v>585000</v>
      </c>
      <c r="I53" s="17">
        <v>585000</v>
      </c>
      <c r="J53" s="17">
        <v>585000</v>
      </c>
      <c r="K53" s="17">
        <v>585000</v>
      </c>
      <c r="L53" s="17">
        <v>585000</v>
      </c>
      <c r="M53" s="17">
        <v>585000</v>
      </c>
      <c r="N53" s="17">
        <v>585000</v>
      </c>
      <c r="O53" s="17">
        <v>585000</v>
      </c>
      <c r="P53" s="17">
        <v>585000</v>
      </c>
      <c r="Q53" s="17">
        <v>585000</v>
      </c>
      <c r="R53" s="17">
        <v>585000</v>
      </c>
      <c r="S53" s="18">
        <f t="shared" si="0"/>
        <v>7020000</v>
      </c>
      <c r="T53" s="18">
        <f t="shared" si="3"/>
        <v>585000</v>
      </c>
      <c r="U53" s="44">
        <f>S53+T53+S54+T54+S55</f>
        <v>12805000</v>
      </c>
      <c r="W53" s="12"/>
    </row>
    <row r="54" spans="1:23" s="5" customFormat="1" ht="21.95" customHeight="1" x14ac:dyDescent="0.2">
      <c r="A54" s="58"/>
      <c r="B54" s="58"/>
      <c r="C54" s="59"/>
      <c r="D54" s="53"/>
      <c r="E54" s="6">
        <v>113</v>
      </c>
      <c r="F54" s="16" t="s">
        <v>20</v>
      </c>
      <c r="G54" s="20">
        <v>400000</v>
      </c>
      <c r="H54" s="20">
        <v>400000</v>
      </c>
      <c r="I54" s="20">
        <v>400000</v>
      </c>
      <c r="J54" s="20">
        <v>400000</v>
      </c>
      <c r="K54" s="20">
        <v>400000</v>
      </c>
      <c r="L54" s="20">
        <v>400000</v>
      </c>
      <c r="M54" s="20">
        <v>400000</v>
      </c>
      <c r="N54" s="20">
        <v>400000</v>
      </c>
      <c r="O54" s="20">
        <v>400000</v>
      </c>
      <c r="P54" s="20">
        <v>400000</v>
      </c>
      <c r="Q54" s="20">
        <v>400000</v>
      </c>
      <c r="R54" s="20">
        <v>400000</v>
      </c>
      <c r="S54" s="18">
        <f t="shared" si="0"/>
        <v>4800000</v>
      </c>
      <c r="T54" s="18">
        <f t="shared" si="3"/>
        <v>400000</v>
      </c>
      <c r="U54" s="44"/>
      <c r="W54" s="12"/>
    </row>
    <row r="55" spans="1:23" s="5" customFormat="1" ht="21.95" customHeight="1" x14ac:dyDescent="0.2">
      <c r="A55" s="58"/>
      <c r="B55" s="58"/>
      <c r="C55" s="59"/>
      <c r="D55" s="53"/>
      <c r="E55" s="6">
        <v>232</v>
      </c>
      <c r="F55" s="16" t="s">
        <v>21</v>
      </c>
      <c r="G55" s="17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f t="shared" si="0"/>
        <v>0</v>
      </c>
      <c r="T55" s="18"/>
      <c r="U55" s="44"/>
      <c r="W55" s="12"/>
    </row>
    <row r="56" spans="1:23" s="5" customFormat="1" ht="21.95" customHeight="1" x14ac:dyDescent="0.2">
      <c r="A56" s="58">
        <v>31</v>
      </c>
      <c r="B56" s="58">
        <v>0</v>
      </c>
      <c r="C56" s="59">
        <v>2587586</v>
      </c>
      <c r="D56" s="53" t="s">
        <v>47</v>
      </c>
      <c r="E56" s="6">
        <v>112</v>
      </c>
      <c r="F56" s="16" t="s">
        <v>42</v>
      </c>
      <c r="G56" s="17">
        <v>585000</v>
      </c>
      <c r="H56" s="17">
        <v>585000</v>
      </c>
      <c r="I56" s="17">
        <v>585000</v>
      </c>
      <c r="J56" s="17">
        <v>585000</v>
      </c>
      <c r="K56" s="17">
        <v>585000</v>
      </c>
      <c r="L56" s="17">
        <v>585000</v>
      </c>
      <c r="M56" s="17">
        <v>585000</v>
      </c>
      <c r="N56" s="17">
        <v>585000</v>
      </c>
      <c r="O56" s="17">
        <v>585000</v>
      </c>
      <c r="P56" s="17">
        <v>585000</v>
      </c>
      <c r="Q56" s="17">
        <v>585000</v>
      </c>
      <c r="R56" s="17">
        <v>585000</v>
      </c>
      <c r="S56" s="18">
        <f t="shared" si="0"/>
        <v>7020000</v>
      </c>
      <c r="T56" s="18">
        <f t="shared" si="3"/>
        <v>585000</v>
      </c>
      <c r="U56" s="44">
        <f>S56+T56+S57+T57+S58</f>
        <v>12805000</v>
      </c>
      <c r="W56" s="12"/>
    </row>
    <row r="57" spans="1:23" s="5" customFormat="1" ht="21.95" customHeight="1" x14ac:dyDescent="0.2">
      <c r="A57" s="58"/>
      <c r="B57" s="58"/>
      <c r="C57" s="59"/>
      <c r="D57" s="53"/>
      <c r="E57" s="6">
        <v>113</v>
      </c>
      <c r="F57" s="16" t="s">
        <v>20</v>
      </c>
      <c r="G57" s="20">
        <v>400000</v>
      </c>
      <c r="H57" s="20">
        <v>400000</v>
      </c>
      <c r="I57" s="20">
        <v>400000</v>
      </c>
      <c r="J57" s="20">
        <v>400000</v>
      </c>
      <c r="K57" s="20">
        <v>400000</v>
      </c>
      <c r="L57" s="20">
        <v>400000</v>
      </c>
      <c r="M57" s="20">
        <v>400000</v>
      </c>
      <c r="N57" s="20">
        <v>400000</v>
      </c>
      <c r="O57" s="20">
        <v>400000</v>
      </c>
      <c r="P57" s="20">
        <v>400000</v>
      </c>
      <c r="Q57" s="20">
        <v>400000</v>
      </c>
      <c r="R57" s="20">
        <v>400000</v>
      </c>
      <c r="S57" s="18">
        <f t="shared" si="0"/>
        <v>4800000</v>
      </c>
      <c r="T57" s="18">
        <f t="shared" si="3"/>
        <v>400000</v>
      </c>
      <c r="U57" s="44"/>
      <c r="W57" s="12"/>
    </row>
    <row r="58" spans="1:23" s="5" customFormat="1" ht="21.95" customHeight="1" x14ac:dyDescent="0.2">
      <c r="A58" s="58"/>
      <c r="B58" s="58"/>
      <c r="C58" s="59"/>
      <c r="D58" s="53"/>
      <c r="E58" s="6">
        <v>232</v>
      </c>
      <c r="F58" s="16" t="s">
        <v>21</v>
      </c>
      <c r="G58" s="21"/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8">
        <f t="shared" si="0"/>
        <v>0</v>
      </c>
      <c r="T58" s="18">
        <f t="shared" si="3"/>
        <v>0</v>
      </c>
      <c r="U58" s="44"/>
      <c r="W58" s="12"/>
    </row>
    <row r="59" spans="1:23" s="5" customFormat="1" ht="21.95" customHeight="1" x14ac:dyDescent="0.2">
      <c r="A59" s="58">
        <v>32</v>
      </c>
      <c r="B59" s="55">
        <v>0</v>
      </c>
      <c r="C59" s="55">
        <v>1900617</v>
      </c>
      <c r="D59" s="53" t="s">
        <v>49</v>
      </c>
      <c r="E59" s="6">
        <v>112</v>
      </c>
      <c r="F59" s="16" t="s">
        <v>42</v>
      </c>
      <c r="G59" s="17">
        <v>585000</v>
      </c>
      <c r="H59" s="17">
        <v>585000</v>
      </c>
      <c r="I59" s="17">
        <v>585000</v>
      </c>
      <c r="J59" s="17">
        <v>585000</v>
      </c>
      <c r="K59" s="17">
        <v>585000</v>
      </c>
      <c r="L59" s="17">
        <v>585000</v>
      </c>
      <c r="M59" s="17">
        <v>585000</v>
      </c>
      <c r="N59" s="17">
        <v>585000</v>
      </c>
      <c r="O59" s="17">
        <v>585000</v>
      </c>
      <c r="P59" s="17">
        <v>585000</v>
      </c>
      <c r="Q59" s="17">
        <v>585000</v>
      </c>
      <c r="R59" s="17">
        <v>585000</v>
      </c>
      <c r="S59" s="18">
        <f t="shared" si="0"/>
        <v>7020000</v>
      </c>
      <c r="T59" s="18">
        <f t="shared" si="3"/>
        <v>585000</v>
      </c>
      <c r="U59" s="44">
        <f>S59+T59+S60+T60+S61</f>
        <v>12805000</v>
      </c>
      <c r="W59" s="12"/>
    </row>
    <row r="60" spans="1:23" s="5" customFormat="1" ht="21.95" customHeight="1" x14ac:dyDescent="0.2">
      <c r="A60" s="58"/>
      <c r="B60" s="55"/>
      <c r="C60" s="55"/>
      <c r="D60" s="53"/>
      <c r="E60" s="6">
        <v>113</v>
      </c>
      <c r="F60" s="16" t="s">
        <v>20</v>
      </c>
      <c r="G60" s="20">
        <v>400000</v>
      </c>
      <c r="H60" s="20">
        <v>400000</v>
      </c>
      <c r="I60" s="20">
        <v>400000</v>
      </c>
      <c r="J60" s="20">
        <v>400000</v>
      </c>
      <c r="K60" s="20">
        <v>400000</v>
      </c>
      <c r="L60" s="20">
        <v>400000</v>
      </c>
      <c r="M60" s="20">
        <v>400000</v>
      </c>
      <c r="N60" s="20">
        <v>400000</v>
      </c>
      <c r="O60" s="20">
        <v>400000</v>
      </c>
      <c r="P60" s="20">
        <v>400000</v>
      </c>
      <c r="Q60" s="20">
        <v>400000</v>
      </c>
      <c r="R60" s="20">
        <v>400000</v>
      </c>
      <c r="S60" s="18">
        <f t="shared" si="0"/>
        <v>4800000</v>
      </c>
      <c r="T60" s="18">
        <f t="shared" si="3"/>
        <v>400000</v>
      </c>
      <c r="U60" s="44"/>
      <c r="W60" s="12"/>
    </row>
    <row r="61" spans="1:23" s="5" customFormat="1" ht="21.95" customHeight="1" x14ac:dyDescent="0.2">
      <c r="A61" s="58"/>
      <c r="B61" s="55"/>
      <c r="C61" s="55"/>
      <c r="D61" s="53"/>
      <c r="E61" s="6">
        <v>232</v>
      </c>
      <c r="F61" s="16" t="s">
        <v>21</v>
      </c>
      <c r="G61" s="3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18">
        <f t="shared" si="0"/>
        <v>0</v>
      </c>
      <c r="T61" s="18">
        <f t="shared" si="3"/>
        <v>0</v>
      </c>
      <c r="U61" s="44"/>
      <c r="W61" s="12"/>
    </row>
    <row r="62" spans="1:23" s="5" customFormat="1" ht="21.95" customHeight="1" x14ac:dyDescent="0.2">
      <c r="A62" s="58">
        <v>33</v>
      </c>
      <c r="B62" s="55">
        <v>0</v>
      </c>
      <c r="C62" s="55">
        <v>1892069</v>
      </c>
      <c r="D62" s="53" t="s">
        <v>48</v>
      </c>
      <c r="E62" s="6">
        <v>112</v>
      </c>
      <c r="F62" s="16" t="s">
        <v>42</v>
      </c>
      <c r="G62" s="17">
        <v>585000</v>
      </c>
      <c r="H62" s="17">
        <v>585000</v>
      </c>
      <c r="I62" s="17">
        <v>585000</v>
      </c>
      <c r="J62" s="17">
        <v>585000</v>
      </c>
      <c r="K62" s="17">
        <v>585000</v>
      </c>
      <c r="L62" s="17">
        <v>585000</v>
      </c>
      <c r="M62" s="17">
        <v>585000</v>
      </c>
      <c r="N62" s="17">
        <v>585000</v>
      </c>
      <c r="O62" s="17">
        <v>585000</v>
      </c>
      <c r="P62" s="17">
        <v>585000</v>
      </c>
      <c r="Q62" s="17">
        <v>585000</v>
      </c>
      <c r="R62" s="17">
        <v>585000</v>
      </c>
      <c r="S62" s="18">
        <f t="shared" si="0"/>
        <v>7020000</v>
      </c>
      <c r="T62" s="18">
        <f t="shared" si="3"/>
        <v>585000</v>
      </c>
      <c r="U62" s="44">
        <f>S62+T62+S63+T63+S64</f>
        <v>12805000</v>
      </c>
      <c r="W62" s="12"/>
    </row>
    <row r="63" spans="1:23" s="5" customFormat="1" ht="21.95" customHeight="1" x14ac:dyDescent="0.2">
      <c r="A63" s="58"/>
      <c r="B63" s="55"/>
      <c r="C63" s="55"/>
      <c r="D63" s="53"/>
      <c r="E63" s="6">
        <v>113</v>
      </c>
      <c r="F63" s="16" t="s">
        <v>20</v>
      </c>
      <c r="G63" s="20">
        <v>400000</v>
      </c>
      <c r="H63" s="20">
        <v>400000</v>
      </c>
      <c r="I63" s="20">
        <v>400000</v>
      </c>
      <c r="J63" s="20">
        <v>400000</v>
      </c>
      <c r="K63" s="20">
        <v>400000</v>
      </c>
      <c r="L63" s="20">
        <v>400000</v>
      </c>
      <c r="M63" s="20">
        <v>400000</v>
      </c>
      <c r="N63" s="20">
        <v>400000</v>
      </c>
      <c r="O63" s="20">
        <v>400000</v>
      </c>
      <c r="P63" s="20">
        <v>400000</v>
      </c>
      <c r="Q63" s="20">
        <v>400000</v>
      </c>
      <c r="R63" s="20">
        <v>400000</v>
      </c>
      <c r="S63" s="18">
        <f t="shared" si="0"/>
        <v>4800000</v>
      </c>
      <c r="T63" s="18">
        <f t="shared" si="3"/>
        <v>400000</v>
      </c>
      <c r="U63" s="44"/>
      <c r="W63" s="12"/>
    </row>
    <row r="64" spans="1:23" s="5" customFormat="1" ht="21.95" customHeight="1" x14ac:dyDescent="0.2">
      <c r="A64" s="58"/>
      <c r="B64" s="55"/>
      <c r="C64" s="55"/>
      <c r="D64" s="53"/>
      <c r="E64" s="6">
        <v>125</v>
      </c>
      <c r="F64" s="16" t="s">
        <v>21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20">
        <v>0</v>
      </c>
      <c r="S64" s="18">
        <f t="shared" si="0"/>
        <v>0</v>
      </c>
      <c r="T64" s="18">
        <f t="shared" si="3"/>
        <v>0</v>
      </c>
      <c r="U64" s="44"/>
      <c r="W64" s="12"/>
    </row>
    <row r="65" spans="1:23" s="5" customFormat="1" ht="21.95" customHeight="1" x14ac:dyDescent="0.2">
      <c r="A65" s="58">
        <v>34</v>
      </c>
      <c r="B65" s="55">
        <v>0</v>
      </c>
      <c r="C65" s="55">
        <v>3779363</v>
      </c>
      <c r="D65" s="53" t="s">
        <v>65</v>
      </c>
      <c r="E65" s="6">
        <v>112</v>
      </c>
      <c r="F65" s="16" t="s">
        <v>42</v>
      </c>
      <c r="G65" s="17">
        <v>585000</v>
      </c>
      <c r="H65" s="17">
        <v>585000</v>
      </c>
      <c r="I65" s="17">
        <v>585000</v>
      </c>
      <c r="J65" s="17">
        <v>585000</v>
      </c>
      <c r="K65" s="17">
        <v>585000</v>
      </c>
      <c r="L65" s="17">
        <v>585000</v>
      </c>
      <c r="M65" s="17">
        <v>585000</v>
      </c>
      <c r="N65" s="17">
        <v>585000</v>
      </c>
      <c r="O65" s="17">
        <v>585000</v>
      </c>
      <c r="P65" s="17">
        <v>585000</v>
      </c>
      <c r="Q65" s="17">
        <v>585000</v>
      </c>
      <c r="R65" s="17">
        <v>585000</v>
      </c>
      <c r="S65" s="18">
        <f t="shared" si="0"/>
        <v>7020000</v>
      </c>
      <c r="T65" s="18">
        <f t="shared" ref="T65:T67" si="4">S65/12</f>
        <v>585000</v>
      </c>
      <c r="U65" s="44">
        <f>S65+T65+S66+T66+S67</f>
        <v>12805000</v>
      </c>
      <c r="W65" s="12"/>
    </row>
    <row r="66" spans="1:23" s="5" customFormat="1" ht="21.95" customHeight="1" x14ac:dyDescent="0.2">
      <c r="A66" s="58"/>
      <c r="B66" s="55"/>
      <c r="C66" s="55"/>
      <c r="D66" s="53"/>
      <c r="E66" s="6">
        <v>113</v>
      </c>
      <c r="F66" s="16" t="s">
        <v>20</v>
      </c>
      <c r="G66" s="20">
        <v>400000</v>
      </c>
      <c r="H66" s="20">
        <v>400000</v>
      </c>
      <c r="I66" s="20">
        <v>400000</v>
      </c>
      <c r="J66" s="20">
        <v>400000</v>
      </c>
      <c r="K66" s="20">
        <v>400000</v>
      </c>
      <c r="L66" s="20">
        <v>400000</v>
      </c>
      <c r="M66" s="20">
        <v>400000</v>
      </c>
      <c r="N66" s="20">
        <v>400000</v>
      </c>
      <c r="O66" s="20">
        <v>400000</v>
      </c>
      <c r="P66" s="20">
        <v>400000</v>
      </c>
      <c r="Q66" s="20">
        <v>400000</v>
      </c>
      <c r="R66" s="20">
        <v>400000</v>
      </c>
      <c r="S66" s="18">
        <f t="shared" si="0"/>
        <v>4800000</v>
      </c>
      <c r="T66" s="18">
        <f t="shared" si="4"/>
        <v>400000</v>
      </c>
      <c r="U66" s="44"/>
      <c r="W66" s="12"/>
    </row>
    <row r="67" spans="1:23" s="5" customFormat="1" ht="21.95" customHeight="1" x14ac:dyDescent="0.2">
      <c r="A67" s="58"/>
      <c r="B67" s="55"/>
      <c r="C67" s="55"/>
      <c r="D67" s="53"/>
      <c r="E67" s="6">
        <v>232</v>
      </c>
      <c r="F67" s="16" t="s">
        <v>21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20">
        <v>0</v>
      </c>
      <c r="S67" s="18">
        <f t="shared" si="0"/>
        <v>0</v>
      </c>
      <c r="T67" s="18">
        <f t="shared" si="4"/>
        <v>0</v>
      </c>
      <c r="U67" s="44"/>
      <c r="W67" s="12"/>
    </row>
    <row r="68" spans="1:23" s="5" customFormat="1" ht="21.95" customHeight="1" x14ac:dyDescent="0.2">
      <c r="A68" s="58">
        <v>35</v>
      </c>
      <c r="B68" s="55">
        <v>0</v>
      </c>
      <c r="C68" s="55">
        <v>2234528</v>
      </c>
      <c r="D68" s="53" t="s">
        <v>50</v>
      </c>
      <c r="E68" s="6">
        <v>112</v>
      </c>
      <c r="F68" s="16" t="s">
        <v>42</v>
      </c>
      <c r="G68" s="17">
        <v>585000</v>
      </c>
      <c r="H68" s="17">
        <v>585000</v>
      </c>
      <c r="I68" s="17">
        <v>585000</v>
      </c>
      <c r="J68" s="17">
        <v>585000</v>
      </c>
      <c r="K68" s="17">
        <v>585000</v>
      </c>
      <c r="L68" s="17">
        <v>585000</v>
      </c>
      <c r="M68" s="17">
        <v>585000</v>
      </c>
      <c r="N68" s="17">
        <v>585000</v>
      </c>
      <c r="O68" s="17">
        <v>585000</v>
      </c>
      <c r="P68" s="17">
        <v>585000</v>
      </c>
      <c r="Q68" s="17">
        <v>585000</v>
      </c>
      <c r="R68" s="17">
        <v>585000</v>
      </c>
      <c r="S68" s="18">
        <f t="shared" si="0"/>
        <v>7020000</v>
      </c>
      <c r="T68" s="18">
        <f t="shared" ref="T68:T71" si="5">S68/12</f>
        <v>585000</v>
      </c>
      <c r="U68" s="44">
        <f>S68+T68+S69+T69+S70</f>
        <v>12805000</v>
      </c>
      <c r="W68" s="12"/>
    </row>
    <row r="69" spans="1:23" s="5" customFormat="1" ht="21.95" customHeight="1" x14ac:dyDescent="0.2">
      <c r="A69" s="58"/>
      <c r="B69" s="55"/>
      <c r="C69" s="55"/>
      <c r="D69" s="53"/>
      <c r="E69" s="6">
        <v>113</v>
      </c>
      <c r="F69" s="16" t="s">
        <v>20</v>
      </c>
      <c r="G69" s="20">
        <v>400000</v>
      </c>
      <c r="H69" s="20">
        <v>400000</v>
      </c>
      <c r="I69" s="20">
        <v>400000</v>
      </c>
      <c r="J69" s="20">
        <v>400000</v>
      </c>
      <c r="K69" s="20">
        <v>400000</v>
      </c>
      <c r="L69" s="20">
        <v>400000</v>
      </c>
      <c r="M69" s="20">
        <v>400000</v>
      </c>
      <c r="N69" s="20">
        <v>400000</v>
      </c>
      <c r="O69" s="20">
        <v>400000</v>
      </c>
      <c r="P69" s="20">
        <v>400000</v>
      </c>
      <c r="Q69" s="20">
        <v>400000</v>
      </c>
      <c r="R69" s="20">
        <v>400000</v>
      </c>
      <c r="S69" s="18">
        <f t="shared" ref="S69:S72" si="6">SUM(G69:R69)</f>
        <v>4800000</v>
      </c>
      <c r="T69" s="18">
        <f t="shared" si="5"/>
        <v>400000</v>
      </c>
      <c r="U69" s="44"/>
      <c r="W69" s="12"/>
    </row>
    <row r="70" spans="1:23" s="5" customFormat="1" ht="21.95" customHeight="1" x14ac:dyDescent="0.2">
      <c r="A70" s="58"/>
      <c r="B70" s="55"/>
      <c r="C70" s="55"/>
      <c r="D70" s="53"/>
      <c r="E70" s="6">
        <v>232</v>
      </c>
      <c r="F70" s="16" t="s">
        <v>21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20">
        <v>0</v>
      </c>
      <c r="S70" s="18">
        <f t="shared" si="6"/>
        <v>0</v>
      </c>
      <c r="T70" s="18">
        <f t="shared" si="5"/>
        <v>0</v>
      </c>
      <c r="U70" s="44"/>
      <c r="W70" s="12"/>
    </row>
    <row r="71" spans="1:23" s="5" customFormat="1" ht="21.95" customHeight="1" x14ac:dyDescent="0.2">
      <c r="A71" s="58">
        <v>36</v>
      </c>
      <c r="B71" s="58">
        <v>0</v>
      </c>
      <c r="C71" s="55">
        <v>2203000</v>
      </c>
      <c r="D71" s="53" t="s">
        <v>41</v>
      </c>
      <c r="E71" s="6">
        <v>145</v>
      </c>
      <c r="F71" s="16" t="s">
        <v>25</v>
      </c>
      <c r="G71" s="17">
        <v>1500000</v>
      </c>
      <c r="H71" s="17">
        <v>1500000</v>
      </c>
      <c r="I71" s="17">
        <v>1500000</v>
      </c>
      <c r="J71" s="17">
        <v>1500000</v>
      </c>
      <c r="K71" s="17">
        <v>1500000</v>
      </c>
      <c r="L71" s="17">
        <v>1500000</v>
      </c>
      <c r="M71" s="17">
        <v>1500000</v>
      </c>
      <c r="N71" s="17">
        <v>1500000</v>
      </c>
      <c r="O71" s="17">
        <v>1500000</v>
      </c>
      <c r="P71" s="17">
        <v>1500000</v>
      </c>
      <c r="Q71" s="17">
        <v>1500000</v>
      </c>
      <c r="R71" s="17">
        <v>1500000</v>
      </c>
      <c r="S71" s="18">
        <f t="shared" si="6"/>
        <v>18000000</v>
      </c>
      <c r="T71" s="18">
        <f t="shared" si="5"/>
        <v>1500000</v>
      </c>
      <c r="U71" s="44">
        <f>S71+T71+S72</f>
        <v>19500000</v>
      </c>
      <c r="W71" s="12"/>
    </row>
    <row r="72" spans="1:23" s="5" customFormat="1" ht="21.95" customHeight="1" x14ac:dyDescent="0.2">
      <c r="A72" s="58"/>
      <c r="B72" s="58"/>
      <c r="C72" s="55"/>
      <c r="D72" s="53"/>
      <c r="E72" s="6">
        <v>232</v>
      </c>
      <c r="F72" s="16" t="s">
        <v>21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17">
        <v>0</v>
      </c>
      <c r="P72" s="17">
        <v>0</v>
      </c>
      <c r="Q72" s="20">
        <v>0</v>
      </c>
      <c r="R72" s="17">
        <v>0</v>
      </c>
      <c r="S72" s="18">
        <f t="shared" si="6"/>
        <v>0</v>
      </c>
      <c r="T72" s="18">
        <f t="shared" ref="T72" si="7">S72/12</f>
        <v>0</v>
      </c>
      <c r="U72" s="44"/>
      <c r="W72" s="12"/>
    </row>
    <row r="73" spans="1:23" s="5" customFormat="1" ht="28.5" customHeight="1" x14ac:dyDescent="0.25">
      <c r="A73" s="60" t="s">
        <v>16</v>
      </c>
      <c r="B73" s="60"/>
      <c r="C73" s="60"/>
      <c r="D73" s="60"/>
      <c r="E73" s="32"/>
      <c r="F73" s="32"/>
      <c r="G73" s="33">
        <f>SUM(G4:G72)</f>
        <v>37210000</v>
      </c>
      <c r="H73" s="33">
        <f t="shared" ref="H73:S73" si="8">SUM(H4:H72)</f>
        <v>38200000</v>
      </c>
      <c r="I73" s="33">
        <f t="shared" si="8"/>
        <v>39900000</v>
      </c>
      <c r="J73" s="33">
        <f t="shared" si="8"/>
        <v>38500000</v>
      </c>
      <c r="K73" s="33">
        <f t="shared" si="8"/>
        <v>38700000</v>
      </c>
      <c r="L73" s="33">
        <f t="shared" si="8"/>
        <v>39170000</v>
      </c>
      <c r="M73" s="33">
        <f t="shared" si="8"/>
        <v>40300000</v>
      </c>
      <c r="N73" s="33">
        <f t="shared" si="8"/>
        <v>39400000</v>
      </c>
      <c r="O73" s="33">
        <f t="shared" si="8"/>
        <v>41100000</v>
      </c>
      <c r="P73" s="33">
        <f t="shared" si="8"/>
        <v>41200000</v>
      </c>
      <c r="Q73" s="33">
        <f t="shared" si="8"/>
        <v>41600000</v>
      </c>
      <c r="R73" s="33">
        <f t="shared" si="8"/>
        <v>40200000</v>
      </c>
      <c r="S73" s="33">
        <f t="shared" si="8"/>
        <v>475480000</v>
      </c>
      <c r="T73" s="33">
        <f>SUM(T4:T72)</f>
        <v>36200000</v>
      </c>
      <c r="U73" s="37">
        <f>SUM(U4:U72)</f>
        <v>511680000</v>
      </c>
      <c r="W73" s="12"/>
    </row>
    <row r="74" spans="1:23" ht="23.25" x14ac:dyDescent="0.35">
      <c r="U74" s="74"/>
    </row>
    <row r="75" spans="1:23" ht="23.25" x14ac:dyDescent="0.35">
      <c r="U75" s="74"/>
    </row>
  </sheetData>
  <mergeCells count="122">
    <mergeCell ref="D32:D33"/>
    <mergeCell ref="C32:C33"/>
    <mergeCell ref="B32:B33"/>
    <mergeCell ref="A32:A33"/>
    <mergeCell ref="U32:U33"/>
    <mergeCell ref="U16:U17"/>
    <mergeCell ref="A16:A17"/>
    <mergeCell ref="B16:B17"/>
    <mergeCell ref="C16:C17"/>
    <mergeCell ref="D16:D17"/>
    <mergeCell ref="A26:A27"/>
    <mergeCell ref="B26:B27"/>
    <mergeCell ref="C26:C27"/>
    <mergeCell ref="D26:D27"/>
    <mergeCell ref="U26:U27"/>
    <mergeCell ref="D30:D31"/>
    <mergeCell ref="C30:C31"/>
    <mergeCell ref="B30:B31"/>
    <mergeCell ref="A30:A31"/>
    <mergeCell ref="U30:U31"/>
    <mergeCell ref="B65:B67"/>
    <mergeCell ref="C65:C67"/>
    <mergeCell ref="U39:U40"/>
    <mergeCell ref="D35:D36"/>
    <mergeCell ref="C35:C36"/>
    <mergeCell ref="B35:B36"/>
    <mergeCell ref="A35:A36"/>
    <mergeCell ref="U35:U36"/>
    <mergeCell ref="U41:U42"/>
    <mergeCell ref="C44:C46"/>
    <mergeCell ref="D44:D46"/>
    <mergeCell ref="U65:U67"/>
    <mergeCell ref="D39:D40"/>
    <mergeCell ref="C39:C40"/>
    <mergeCell ref="B39:B40"/>
    <mergeCell ref="A39:A40"/>
    <mergeCell ref="A4:A5"/>
    <mergeCell ref="B4:B5"/>
    <mergeCell ref="C4:C5"/>
    <mergeCell ref="D4:D5"/>
    <mergeCell ref="C12:C13"/>
    <mergeCell ref="D12:D13"/>
    <mergeCell ref="D14:D15"/>
    <mergeCell ref="B14:B15"/>
    <mergeCell ref="C14:C15"/>
    <mergeCell ref="C6:C7"/>
    <mergeCell ref="D6:D7"/>
    <mergeCell ref="A10:A11"/>
    <mergeCell ref="A8:A9"/>
    <mergeCell ref="B8:B9"/>
    <mergeCell ref="C8:C9"/>
    <mergeCell ref="A14:A15"/>
    <mergeCell ref="A6:A7"/>
    <mergeCell ref="B6:B7"/>
    <mergeCell ref="A12:A13"/>
    <mergeCell ref="B12:B13"/>
    <mergeCell ref="A73:D73"/>
    <mergeCell ref="A71:A72"/>
    <mergeCell ref="B71:B72"/>
    <mergeCell ref="C71:C72"/>
    <mergeCell ref="D71:D72"/>
    <mergeCell ref="D41:D42"/>
    <mergeCell ref="C41:C42"/>
    <mergeCell ref="B41:B42"/>
    <mergeCell ref="A41:A42"/>
    <mergeCell ref="A68:A70"/>
    <mergeCell ref="B68:B70"/>
    <mergeCell ref="C68:C70"/>
    <mergeCell ref="D68:D70"/>
    <mergeCell ref="A56:A58"/>
    <mergeCell ref="A44:A46"/>
    <mergeCell ref="B44:B46"/>
    <mergeCell ref="B62:B64"/>
    <mergeCell ref="C62:C64"/>
    <mergeCell ref="D62:D64"/>
    <mergeCell ref="A59:A61"/>
    <mergeCell ref="B59:B61"/>
    <mergeCell ref="B56:B58"/>
    <mergeCell ref="C56:C58"/>
    <mergeCell ref="A65:A67"/>
    <mergeCell ref="U14:U15"/>
    <mergeCell ref="C59:C61"/>
    <mergeCell ref="D59:D61"/>
    <mergeCell ref="A53:A55"/>
    <mergeCell ref="B53:B55"/>
    <mergeCell ref="C53:C55"/>
    <mergeCell ref="D53:D55"/>
    <mergeCell ref="A62:A64"/>
    <mergeCell ref="B47:B49"/>
    <mergeCell ref="C47:C49"/>
    <mergeCell ref="D47:D49"/>
    <mergeCell ref="A50:A52"/>
    <mergeCell ref="B50:B52"/>
    <mergeCell ref="C50:C52"/>
    <mergeCell ref="D50:D52"/>
    <mergeCell ref="A47:A49"/>
    <mergeCell ref="U44:U46"/>
    <mergeCell ref="U47:U49"/>
    <mergeCell ref="D65:D67"/>
    <mergeCell ref="U71:U72"/>
    <mergeCell ref="A1:U1"/>
    <mergeCell ref="U59:U61"/>
    <mergeCell ref="U62:U64"/>
    <mergeCell ref="U68:U70"/>
    <mergeCell ref="D18:D19"/>
    <mergeCell ref="C18:C19"/>
    <mergeCell ref="B18:B19"/>
    <mergeCell ref="A18:A19"/>
    <mergeCell ref="U18:U19"/>
    <mergeCell ref="U50:U52"/>
    <mergeCell ref="U4:U5"/>
    <mergeCell ref="U6:U7"/>
    <mergeCell ref="U8:U9"/>
    <mergeCell ref="U10:U11"/>
    <mergeCell ref="U12:U13"/>
    <mergeCell ref="U53:U55"/>
    <mergeCell ref="U56:U58"/>
    <mergeCell ref="D56:D58"/>
    <mergeCell ref="B10:B11"/>
    <mergeCell ref="C10:C11"/>
    <mergeCell ref="D10:D11"/>
    <mergeCell ref="D8:D9"/>
  </mergeCells>
  <printOptions horizontalCentered="1"/>
  <pageMargins left="0.19685039370078741" right="0" top="0.39370078740157483" bottom="0.59055118110236227" header="0" footer="0"/>
  <pageSetup paperSize="209" scale="44" fitToHeight="0" orientation="landscape" horizontalDpi="300" verticalDpi="300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Asignaciones Art. 7º Ley 5189</vt:lpstr>
      <vt:lpstr>'Asignaciones Art. 7º Ley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Usuario</cp:lastModifiedBy>
  <cp:lastPrinted>2020-02-21T11:03:44Z</cp:lastPrinted>
  <dcterms:created xsi:type="dcterms:W3CDTF">2003-03-07T14:03:57Z</dcterms:created>
  <dcterms:modified xsi:type="dcterms:W3CDTF">2021-01-19T19:46:36Z</dcterms:modified>
</cp:coreProperties>
</file>